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600" windowHeight="10368"/>
  </bookViews>
  <sheets>
    <sheet name="Standard vs BiWeekly Pay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B495" i="1" l="1"/>
  <c r="C495" i="1" s="1"/>
  <c r="Z972" i="1" l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75" i="1" s="1"/>
  <c r="Z950" i="1"/>
  <c r="Z974" i="1" s="1"/>
  <c r="Z949" i="1"/>
  <c r="Z973" i="1" s="1"/>
  <c r="S949" i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S927" i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Z906" i="1"/>
  <c r="Z905" i="1"/>
  <c r="Z904" i="1"/>
  <c r="Z903" i="1"/>
  <c r="Z902" i="1"/>
  <c r="Z926" i="1" s="1"/>
  <c r="Z901" i="1"/>
  <c r="Z925" i="1" s="1"/>
  <c r="Z900" i="1"/>
  <c r="Z924" i="1" s="1"/>
  <c r="Z899" i="1"/>
  <c r="Z923" i="1" s="1"/>
  <c r="Z898" i="1"/>
  <c r="Z922" i="1" s="1"/>
  <c r="Z897" i="1"/>
  <c r="Z921" i="1" s="1"/>
  <c r="Z896" i="1"/>
  <c r="Z920" i="1" s="1"/>
  <c r="Z895" i="1"/>
  <c r="Z919" i="1" s="1"/>
  <c r="Z894" i="1"/>
  <c r="Z918" i="1" s="1"/>
  <c r="Z893" i="1"/>
  <c r="Z917" i="1" s="1"/>
  <c r="Z892" i="1"/>
  <c r="Z916" i="1" s="1"/>
  <c r="Z891" i="1"/>
  <c r="Z915" i="1" s="1"/>
  <c r="Z890" i="1"/>
  <c r="Z914" i="1" s="1"/>
  <c r="Z889" i="1"/>
  <c r="Z913" i="1" s="1"/>
  <c r="Z888" i="1"/>
  <c r="Z912" i="1" s="1"/>
  <c r="Z887" i="1"/>
  <c r="Z911" i="1" s="1"/>
  <c r="Z886" i="1"/>
  <c r="Z910" i="1" s="1"/>
  <c r="Z885" i="1"/>
  <c r="Z909" i="1" s="1"/>
  <c r="Z884" i="1"/>
  <c r="Z908" i="1" s="1"/>
  <c r="S884" i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Z883" i="1"/>
  <c r="Z907" i="1" s="1"/>
  <c r="S883" i="1"/>
  <c r="Z862" i="1"/>
  <c r="Z861" i="1"/>
  <c r="Z860" i="1"/>
  <c r="Z859" i="1"/>
  <c r="Z858" i="1"/>
  <c r="Z882" i="1" s="1"/>
  <c r="Z857" i="1"/>
  <c r="Z881" i="1" s="1"/>
  <c r="Z856" i="1"/>
  <c r="Z880" i="1" s="1"/>
  <c r="Z855" i="1"/>
  <c r="Z879" i="1" s="1"/>
  <c r="Z854" i="1"/>
  <c r="Z878" i="1" s="1"/>
  <c r="Z853" i="1"/>
  <c r="Z877" i="1" s="1"/>
  <c r="Z852" i="1"/>
  <c r="Z876" i="1" s="1"/>
  <c r="Z851" i="1"/>
  <c r="Z875" i="1" s="1"/>
  <c r="Z850" i="1"/>
  <c r="Z874" i="1" s="1"/>
  <c r="Z849" i="1"/>
  <c r="Z873" i="1" s="1"/>
  <c r="Z848" i="1"/>
  <c r="Z872" i="1" s="1"/>
  <c r="Z847" i="1"/>
  <c r="Z871" i="1" s="1"/>
  <c r="Z846" i="1"/>
  <c r="Z870" i="1" s="1"/>
  <c r="Z845" i="1"/>
  <c r="Z869" i="1" s="1"/>
  <c r="Z844" i="1"/>
  <c r="Z868" i="1" s="1"/>
  <c r="Z843" i="1"/>
  <c r="Z867" i="1" s="1"/>
  <c r="Z842" i="1"/>
  <c r="Z866" i="1" s="1"/>
  <c r="S842" i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Z841" i="1"/>
  <c r="Z865" i="1" s="1"/>
  <c r="S841" i="1"/>
  <c r="Z840" i="1"/>
  <c r="Z864" i="1" s="1"/>
  <c r="S840" i="1"/>
  <c r="Z839" i="1"/>
  <c r="Z863" i="1" s="1"/>
  <c r="S839" i="1"/>
  <c r="Z818" i="1"/>
  <c r="Z817" i="1"/>
  <c r="Z816" i="1"/>
  <c r="Z815" i="1"/>
  <c r="Z814" i="1"/>
  <c r="Z838" i="1" s="1"/>
  <c r="Z813" i="1"/>
  <c r="Z837" i="1" s="1"/>
  <c r="Z812" i="1"/>
  <c r="Z836" i="1" s="1"/>
  <c r="Z811" i="1"/>
  <c r="Z835" i="1" s="1"/>
  <c r="Z810" i="1"/>
  <c r="Z834" i="1" s="1"/>
  <c r="Z809" i="1"/>
  <c r="Z833" i="1" s="1"/>
  <c r="Z808" i="1"/>
  <c r="Z832" i="1" s="1"/>
  <c r="Z807" i="1"/>
  <c r="Z831" i="1" s="1"/>
  <c r="Z806" i="1"/>
  <c r="Z830" i="1" s="1"/>
  <c r="Z805" i="1"/>
  <c r="Z829" i="1" s="1"/>
  <c r="Z804" i="1"/>
  <c r="Z828" i="1" s="1"/>
  <c r="Z803" i="1"/>
  <c r="Z827" i="1" s="1"/>
  <c r="Z802" i="1"/>
  <c r="Z826" i="1" s="1"/>
  <c r="Z801" i="1"/>
  <c r="Z825" i="1" s="1"/>
  <c r="Z800" i="1"/>
  <c r="Z824" i="1" s="1"/>
  <c r="Z799" i="1"/>
  <c r="Z823" i="1" s="1"/>
  <c r="Z798" i="1"/>
  <c r="Z822" i="1" s="1"/>
  <c r="Z797" i="1"/>
  <c r="Z821" i="1" s="1"/>
  <c r="Z796" i="1"/>
  <c r="Z820" i="1" s="1"/>
  <c r="S796" i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Z795" i="1"/>
  <c r="Z819" i="1" s="1"/>
  <c r="S795" i="1"/>
  <c r="Z185" i="1"/>
  <c r="Z209" i="1" s="1"/>
  <c r="Z233" i="1" s="1"/>
  <c r="Z257" i="1" s="1"/>
  <c r="Z281" i="1" s="1"/>
  <c r="Z305" i="1" s="1"/>
  <c r="Z329" i="1" s="1"/>
  <c r="Z353" i="1" s="1"/>
  <c r="Z377" i="1" s="1"/>
  <c r="Z401" i="1" s="1"/>
  <c r="Z425" i="1" s="1"/>
  <c r="Z449" i="1" s="1"/>
  <c r="Z473" i="1" s="1"/>
  <c r="Z497" i="1" s="1"/>
  <c r="Z521" i="1" s="1"/>
  <c r="Z545" i="1" s="1"/>
  <c r="Z569" i="1" s="1"/>
  <c r="Z593" i="1" s="1"/>
  <c r="Z617" i="1" s="1"/>
  <c r="Z641" i="1" s="1"/>
  <c r="Z665" i="1" s="1"/>
  <c r="Z689" i="1" s="1"/>
  <c r="Z713" i="1" s="1"/>
  <c r="Z737" i="1" s="1"/>
  <c r="Z761" i="1" s="1"/>
  <c r="Z785" i="1" s="1"/>
  <c r="Z167" i="1"/>
  <c r="Z191" i="1" s="1"/>
  <c r="Z215" i="1" s="1"/>
  <c r="Z239" i="1" s="1"/>
  <c r="Z263" i="1" s="1"/>
  <c r="Z287" i="1" s="1"/>
  <c r="Z311" i="1" s="1"/>
  <c r="Z335" i="1" s="1"/>
  <c r="Z359" i="1" s="1"/>
  <c r="Z383" i="1" s="1"/>
  <c r="Z407" i="1" s="1"/>
  <c r="Z431" i="1" s="1"/>
  <c r="Z455" i="1" s="1"/>
  <c r="Z479" i="1" s="1"/>
  <c r="Z503" i="1" s="1"/>
  <c r="Z527" i="1" s="1"/>
  <c r="Z551" i="1" s="1"/>
  <c r="Z575" i="1" s="1"/>
  <c r="Z599" i="1" s="1"/>
  <c r="Z623" i="1" s="1"/>
  <c r="Z647" i="1" s="1"/>
  <c r="Z671" i="1" s="1"/>
  <c r="Z695" i="1" s="1"/>
  <c r="Z719" i="1" s="1"/>
  <c r="Z743" i="1" s="1"/>
  <c r="Z767" i="1" s="1"/>
  <c r="Z791" i="1" s="1"/>
  <c r="Z162" i="1"/>
  <c r="Z186" i="1" s="1"/>
  <c r="Z210" i="1" s="1"/>
  <c r="Z234" i="1" s="1"/>
  <c r="Z258" i="1" s="1"/>
  <c r="Z282" i="1" s="1"/>
  <c r="Z306" i="1" s="1"/>
  <c r="Z330" i="1" s="1"/>
  <c r="Z354" i="1" s="1"/>
  <c r="Z378" i="1" s="1"/>
  <c r="Z402" i="1" s="1"/>
  <c r="Z426" i="1" s="1"/>
  <c r="Z450" i="1" s="1"/>
  <c r="Z474" i="1" s="1"/>
  <c r="Z498" i="1" s="1"/>
  <c r="Z522" i="1" s="1"/>
  <c r="Z546" i="1" s="1"/>
  <c r="Z570" i="1" s="1"/>
  <c r="Z594" i="1" s="1"/>
  <c r="Z618" i="1" s="1"/>
  <c r="Z642" i="1" s="1"/>
  <c r="Z666" i="1" s="1"/>
  <c r="Z690" i="1" s="1"/>
  <c r="Z714" i="1" s="1"/>
  <c r="Z738" i="1" s="1"/>
  <c r="Z762" i="1" s="1"/>
  <c r="Z786" i="1" s="1"/>
  <c r="Z145" i="1"/>
  <c r="Z169" i="1" s="1"/>
  <c r="Z193" i="1" s="1"/>
  <c r="Z217" i="1" s="1"/>
  <c r="Z241" i="1" s="1"/>
  <c r="Z265" i="1" s="1"/>
  <c r="Z289" i="1" s="1"/>
  <c r="Z313" i="1" s="1"/>
  <c r="Z337" i="1" s="1"/>
  <c r="Z361" i="1" s="1"/>
  <c r="Z385" i="1" s="1"/>
  <c r="Z409" i="1" s="1"/>
  <c r="Z433" i="1" s="1"/>
  <c r="Z457" i="1" s="1"/>
  <c r="Z481" i="1" s="1"/>
  <c r="Z505" i="1" s="1"/>
  <c r="Z529" i="1" s="1"/>
  <c r="Z553" i="1" s="1"/>
  <c r="Z577" i="1" s="1"/>
  <c r="Z601" i="1" s="1"/>
  <c r="Z625" i="1" s="1"/>
  <c r="Z649" i="1" s="1"/>
  <c r="Z673" i="1" s="1"/>
  <c r="Z697" i="1" s="1"/>
  <c r="Z721" i="1" s="1"/>
  <c r="Z745" i="1" s="1"/>
  <c r="Z769" i="1" s="1"/>
  <c r="Z793" i="1" s="1"/>
  <c r="Z114" i="1"/>
  <c r="Z138" i="1" s="1"/>
  <c r="Z106" i="1"/>
  <c r="Z130" i="1" s="1"/>
  <c r="Z154" i="1" s="1"/>
  <c r="Z178" i="1" s="1"/>
  <c r="Z202" i="1" s="1"/>
  <c r="Z226" i="1" s="1"/>
  <c r="Z250" i="1" s="1"/>
  <c r="Z274" i="1" s="1"/>
  <c r="Z298" i="1" s="1"/>
  <c r="Z322" i="1" s="1"/>
  <c r="Z346" i="1" s="1"/>
  <c r="Z370" i="1" s="1"/>
  <c r="Z394" i="1" s="1"/>
  <c r="Z418" i="1" s="1"/>
  <c r="Z442" i="1" s="1"/>
  <c r="Z466" i="1" s="1"/>
  <c r="Z490" i="1" s="1"/>
  <c r="Z514" i="1" s="1"/>
  <c r="Z538" i="1" s="1"/>
  <c r="Z562" i="1" s="1"/>
  <c r="Z586" i="1" s="1"/>
  <c r="Z610" i="1" s="1"/>
  <c r="Z634" i="1" s="1"/>
  <c r="Z658" i="1" s="1"/>
  <c r="Z682" i="1" s="1"/>
  <c r="Z706" i="1" s="1"/>
  <c r="Z730" i="1" s="1"/>
  <c r="Z754" i="1" s="1"/>
  <c r="Z778" i="1" s="1"/>
  <c r="Z101" i="1"/>
  <c r="Z125" i="1" s="1"/>
  <c r="Z149" i="1" s="1"/>
  <c r="Z173" i="1" s="1"/>
  <c r="Z197" i="1" s="1"/>
  <c r="Z221" i="1" s="1"/>
  <c r="Z245" i="1" s="1"/>
  <c r="Z269" i="1" s="1"/>
  <c r="Z293" i="1" s="1"/>
  <c r="Z317" i="1" s="1"/>
  <c r="Z341" i="1" s="1"/>
  <c r="Z365" i="1" s="1"/>
  <c r="Z389" i="1" s="1"/>
  <c r="Z413" i="1" s="1"/>
  <c r="Z437" i="1" s="1"/>
  <c r="Z461" i="1" s="1"/>
  <c r="Z485" i="1" s="1"/>
  <c r="Z509" i="1" s="1"/>
  <c r="Z533" i="1" s="1"/>
  <c r="Z557" i="1" s="1"/>
  <c r="Z581" i="1" s="1"/>
  <c r="Z605" i="1" s="1"/>
  <c r="Z629" i="1" s="1"/>
  <c r="Z653" i="1" s="1"/>
  <c r="Z677" i="1" s="1"/>
  <c r="Z701" i="1" s="1"/>
  <c r="Z725" i="1" s="1"/>
  <c r="Z749" i="1" s="1"/>
  <c r="Z773" i="1" s="1"/>
  <c r="Z90" i="1"/>
  <c r="Z83" i="1"/>
  <c r="Z107" i="1" s="1"/>
  <c r="Z131" i="1" s="1"/>
  <c r="Z155" i="1" s="1"/>
  <c r="Z179" i="1" s="1"/>
  <c r="Z203" i="1" s="1"/>
  <c r="Z227" i="1" s="1"/>
  <c r="Z251" i="1" s="1"/>
  <c r="Z275" i="1" s="1"/>
  <c r="Z299" i="1" s="1"/>
  <c r="Z323" i="1" s="1"/>
  <c r="Z347" i="1" s="1"/>
  <c r="Z371" i="1" s="1"/>
  <c r="Z395" i="1" s="1"/>
  <c r="Z419" i="1" s="1"/>
  <c r="Z443" i="1" s="1"/>
  <c r="Z467" i="1" s="1"/>
  <c r="Z491" i="1" s="1"/>
  <c r="Z515" i="1" s="1"/>
  <c r="Z539" i="1" s="1"/>
  <c r="Z563" i="1" s="1"/>
  <c r="Z587" i="1" s="1"/>
  <c r="Z611" i="1" s="1"/>
  <c r="Z635" i="1" s="1"/>
  <c r="Z659" i="1" s="1"/>
  <c r="Z683" i="1" s="1"/>
  <c r="Z707" i="1" s="1"/>
  <c r="Z731" i="1" s="1"/>
  <c r="Z755" i="1" s="1"/>
  <c r="Z779" i="1" s="1"/>
  <c r="Z82" i="1"/>
  <c r="Z81" i="1"/>
  <c r="Z105" i="1" s="1"/>
  <c r="Z129" i="1" s="1"/>
  <c r="Z153" i="1" s="1"/>
  <c r="Z177" i="1" s="1"/>
  <c r="Z201" i="1" s="1"/>
  <c r="Z225" i="1" s="1"/>
  <c r="Z249" i="1" s="1"/>
  <c r="Z273" i="1" s="1"/>
  <c r="Z297" i="1" s="1"/>
  <c r="Z321" i="1" s="1"/>
  <c r="Z345" i="1" s="1"/>
  <c r="Z369" i="1" s="1"/>
  <c r="Z393" i="1" s="1"/>
  <c r="Z417" i="1" s="1"/>
  <c r="Z441" i="1" s="1"/>
  <c r="Z465" i="1" s="1"/>
  <c r="Z489" i="1" s="1"/>
  <c r="Z513" i="1" s="1"/>
  <c r="Z537" i="1" s="1"/>
  <c r="Z561" i="1" s="1"/>
  <c r="Z585" i="1" s="1"/>
  <c r="Z609" i="1" s="1"/>
  <c r="Z633" i="1" s="1"/>
  <c r="Z657" i="1" s="1"/>
  <c r="Z681" i="1" s="1"/>
  <c r="Z705" i="1" s="1"/>
  <c r="Z729" i="1" s="1"/>
  <c r="Z753" i="1" s="1"/>
  <c r="Z777" i="1" s="1"/>
  <c r="Z78" i="1"/>
  <c r="Z102" i="1" s="1"/>
  <c r="Z126" i="1" s="1"/>
  <c r="Z150" i="1" s="1"/>
  <c r="Z174" i="1" s="1"/>
  <c r="Z198" i="1" s="1"/>
  <c r="Z222" i="1" s="1"/>
  <c r="Z246" i="1" s="1"/>
  <c r="Z270" i="1" s="1"/>
  <c r="Z294" i="1" s="1"/>
  <c r="Z318" i="1" s="1"/>
  <c r="Z342" i="1" s="1"/>
  <c r="Z366" i="1" s="1"/>
  <c r="Z390" i="1" s="1"/>
  <c r="Z414" i="1" s="1"/>
  <c r="Z438" i="1" s="1"/>
  <c r="Z462" i="1" s="1"/>
  <c r="Z486" i="1" s="1"/>
  <c r="Z510" i="1" s="1"/>
  <c r="Z534" i="1" s="1"/>
  <c r="Z558" i="1" s="1"/>
  <c r="Z582" i="1" s="1"/>
  <c r="Z606" i="1" s="1"/>
  <c r="Z630" i="1" s="1"/>
  <c r="Z654" i="1" s="1"/>
  <c r="Z678" i="1" s="1"/>
  <c r="Z702" i="1" s="1"/>
  <c r="Z726" i="1" s="1"/>
  <c r="Z750" i="1" s="1"/>
  <c r="Z774" i="1" s="1"/>
  <c r="Z75" i="1"/>
  <c r="Z99" i="1" s="1"/>
  <c r="Z123" i="1" s="1"/>
  <c r="Z147" i="1" s="1"/>
  <c r="Z171" i="1" s="1"/>
  <c r="Z195" i="1" s="1"/>
  <c r="Z219" i="1" s="1"/>
  <c r="Z243" i="1" s="1"/>
  <c r="Z267" i="1" s="1"/>
  <c r="Z291" i="1" s="1"/>
  <c r="Z315" i="1" s="1"/>
  <c r="Z339" i="1" s="1"/>
  <c r="Z363" i="1" s="1"/>
  <c r="Z387" i="1" s="1"/>
  <c r="Z411" i="1" s="1"/>
  <c r="Z435" i="1" s="1"/>
  <c r="Z459" i="1" s="1"/>
  <c r="Z483" i="1" s="1"/>
  <c r="Z507" i="1" s="1"/>
  <c r="Z531" i="1" s="1"/>
  <c r="Z555" i="1" s="1"/>
  <c r="Z579" i="1" s="1"/>
  <c r="Z603" i="1" s="1"/>
  <c r="Z627" i="1" s="1"/>
  <c r="Z651" i="1" s="1"/>
  <c r="Z675" i="1" s="1"/>
  <c r="Z699" i="1" s="1"/>
  <c r="Z723" i="1" s="1"/>
  <c r="Z747" i="1" s="1"/>
  <c r="Z771" i="1" s="1"/>
  <c r="Z74" i="1"/>
  <c r="Z98" i="1" s="1"/>
  <c r="Z122" i="1" s="1"/>
  <c r="Z146" i="1" s="1"/>
  <c r="Z170" i="1" s="1"/>
  <c r="Z194" i="1" s="1"/>
  <c r="Z218" i="1" s="1"/>
  <c r="Z242" i="1" s="1"/>
  <c r="Z266" i="1" s="1"/>
  <c r="Z290" i="1" s="1"/>
  <c r="Z314" i="1" s="1"/>
  <c r="Z338" i="1" s="1"/>
  <c r="Z362" i="1" s="1"/>
  <c r="Z386" i="1" s="1"/>
  <c r="Z410" i="1" s="1"/>
  <c r="Z434" i="1" s="1"/>
  <c r="Z458" i="1" s="1"/>
  <c r="Z482" i="1" s="1"/>
  <c r="Z506" i="1" s="1"/>
  <c r="Z530" i="1" s="1"/>
  <c r="Z554" i="1" s="1"/>
  <c r="Z578" i="1" s="1"/>
  <c r="Z602" i="1" s="1"/>
  <c r="Z626" i="1" s="1"/>
  <c r="Z650" i="1" s="1"/>
  <c r="Z674" i="1" s="1"/>
  <c r="Z698" i="1" s="1"/>
  <c r="Z722" i="1" s="1"/>
  <c r="Z746" i="1" s="1"/>
  <c r="Z770" i="1" s="1"/>
  <c r="Z794" i="1" s="1"/>
  <c r="Z73" i="1"/>
  <c r="Z97" i="1" s="1"/>
  <c r="Z121" i="1" s="1"/>
  <c r="Z64" i="1"/>
  <c r="Z88" i="1" s="1"/>
  <c r="Z112" i="1" s="1"/>
  <c r="Z136" i="1" s="1"/>
  <c r="Z160" i="1" s="1"/>
  <c r="Z184" i="1" s="1"/>
  <c r="Z208" i="1" s="1"/>
  <c r="Z232" i="1" s="1"/>
  <c r="Z256" i="1" s="1"/>
  <c r="Z280" i="1" s="1"/>
  <c r="Z304" i="1" s="1"/>
  <c r="Z328" i="1" s="1"/>
  <c r="Z352" i="1" s="1"/>
  <c r="Z376" i="1" s="1"/>
  <c r="Z400" i="1" s="1"/>
  <c r="Z424" i="1" s="1"/>
  <c r="Z448" i="1" s="1"/>
  <c r="Z472" i="1" s="1"/>
  <c r="Z496" i="1" s="1"/>
  <c r="Z520" i="1" s="1"/>
  <c r="Z544" i="1" s="1"/>
  <c r="Z568" i="1" s="1"/>
  <c r="Z592" i="1" s="1"/>
  <c r="Z616" i="1" s="1"/>
  <c r="Z640" i="1" s="1"/>
  <c r="Z664" i="1" s="1"/>
  <c r="Z688" i="1" s="1"/>
  <c r="Z712" i="1" s="1"/>
  <c r="Z736" i="1" s="1"/>
  <c r="Z760" i="1" s="1"/>
  <c r="Z784" i="1" s="1"/>
  <c r="Z63" i="1"/>
  <c r="Z87" i="1" s="1"/>
  <c r="Z111" i="1" s="1"/>
  <c r="Z135" i="1" s="1"/>
  <c r="Z159" i="1" s="1"/>
  <c r="Z183" i="1" s="1"/>
  <c r="Z207" i="1" s="1"/>
  <c r="Z231" i="1" s="1"/>
  <c r="Z255" i="1" s="1"/>
  <c r="Z279" i="1" s="1"/>
  <c r="Z303" i="1" s="1"/>
  <c r="Z327" i="1" s="1"/>
  <c r="Z351" i="1" s="1"/>
  <c r="Z375" i="1" s="1"/>
  <c r="Z399" i="1" s="1"/>
  <c r="Z423" i="1" s="1"/>
  <c r="Z447" i="1" s="1"/>
  <c r="Z471" i="1" s="1"/>
  <c r="Z495" i="1" s="1"/>
  <c r="Z519" i="1" s="1"/>
  <c r="Z543" i="1" s="1"/>
  <c r="Z567" i="1" s="1"/>
  <c r="Z591" i="1" s="1"/>
  <c r="Z615" i="1" s="1"/>
  <c r="Z639" i="1" s="1"/>
  <c r="Z663" i="1" s="1"/>
  <c r="Z687" i="1" s="1"/>
  <c r="Z711" i="1" s="1"/>
  <c r="Z735" i="1" s="1"/>
  <c r="Z759" i="1" s="1"/>
  <c r="Z783" i="1" s="1"/>
  <c r="Z62" i="1"/>
  <c r="Z86" i="1" s="1"/>
  <c r="Z110" i="1" s="1"/>
  <c r="Z134" i="1" s="1"/>
  <c r="Z158" i="1" s="1"/>
  <c r="Z182" i="1" s="1"/>
  <c r="Z206" i="1" s="1"/>
  <c r="Z230" i="1" s="1"/>
  <c r="Z254" i="1" s="1"/>
  <c r="Z278" i="1" s="1"/>
  <c r="Z302" i="1" s="1"/>
  <c r="Z326" i="1" s="1"/>
  <c r="Z350" i="1" s="1"/>
  <c r="Z374" i="1" s="1"/>
  <c r="Z398" i="1" s="1"/>
  <c r="Z422" i="1" s="1"/>
  <c r="Z446" i="1" s="1"/>
  <c r="Z470" i="1" s="1"/>
  <c r="Z494" i="1" s="1"/>
  <c r="Z518" i="1" s="1"/>
  <c r="Z542" i="1" s="1"/>
  <c r="Z566" i="1" s="1"/>
  <c r="Z590" i="1" s="1"/>
  <c r="Z614" i="1" s="1"/>
  <c r="Z638" i="1" s="1"/>
  <c r="Z662" i="1" s="1"/>
  <c r="Z686" i="1" s="1"/>
  <c r="Z710" i="1" s="1"/>
  <c r="Z734" i="1" s="1"/>
  <c r="Z758" i="1" s="1"/>
  <c r="Z782" i="1" s="1"/>
  <c r="Z61" i="1"/>
  <c r="Z85" i="1" s="1"/>
  <c r="Z109" i="1" s="1"/>
  <c r="Z133" i="1" s="1"/>
  <c r="Z157" i="1" s="1"/>
  <c r="Z181" i="1" s="1"/>
  <c r="Z205" i="1" s="1"/>
  <c r="Z229" i="1" s="1"/>
  <c r="Z253" i="1" s="1"/>
  <c r="Z277" i="1" s="1"/>
  <c r="Z301" i="1" s="1"/>
  <c r="Z325" i="1" s="1"/>
  <c r="Z349" i="1" s="1"/>
  <c r="Z373" i="1" s="1"/>
  <c r="Z397" i="1" s="1"/>
  <c r="Z421" i="1" s="1"/>
  <c r="Z445" i="1" s="1"/>
  <c r="Z469" i="1" s="1"/>
  <c r="Z493" i="1" s="1"/>
  <c r="Z517" i="1" s="1"/>
  <c r="Z541" i="1" s="1"/>
  <c r="Z565" i="1" s="1"/>
  <c r="Z589" i="1" s="1"/>
  <c r="Z613" i="1" s="1"/>
  <c r="Z637" i="1" s="1"/>
  <c r="Z661" i="1" s="1"/>
  <c r="Z685" i="1" s="1"/>
  <c r="Z709" i="1" s="1"/>
  <c r="Z733" i="1" s="1"/>
  <c r="Z757" i="1" s="1"/>
  <c r="Z781" i="1" s="1"/>
  <c r="Z60" i="1"/>
  <c r="Z84" i="1" s="1"/>
  <c r="Z108" i="1" s="1"/>
  <c r="Z132" i="1" s="1"/>
  <c r="Z156" i="1" s="1"/>
  <c r="Z180" i="1" s="1"/>
  <c r="Z204" i="1" s="1"/>
  <c r="Z228" i="1" s="1"/>
  <c r="Z252" i="1" s="1"/>
  <c r="Z276" i="1" s="1"/>
  <c r="Z300" i="1" s="1"/>
  <c r="Z324" i="1" s="1"/>
  <c r="Z348" i="1" s="1"/>
  <c r="Z372" i="1" s="1"/>
  <c r="Z396" i="1" s="1"/>
  <c r="Z420" i="1" s="1"/>
  <c r="Z444" i="1" s="1"/>
  <c r="Z468" i="1" s="1"/>
  <c r="Z492" i="1" s="1"/>
  <c r="Z516" i="1" s="1"/>
  <c r="Z540" i="1" s="1"/>
  <c r="Z564" i="1" s="1"/>
  <c r="Z588" i="1" s="1"/>
  <c r="Z612" i="1" s="1"/>
  <c r="Z636" i="1" s="1"/>
  <c r="Z660" i="1" s="1"/>
  <c r="Z684" i="1" s="1"/>
  <c r="Z708" i="1" s="1"/>
  <c r="Z732" i="1" s="1"/>
  <c r="Z756" i="1" s="1"/>
  <c r="Z780" i="1" s="1"/>
  <c r="Z59" i="1"/>
  <c r="Z58" i="1"/>
  <c r="Z57" i="1"/>
  <c r="Z56" i="1"/>
  <c r="Z80" i="1" s="1"/>
  <c r="Z104" i="1" s="1"/>
  <c r="Z128" i="1" s="1"/>
  <c r="Z152" i="1" s="1"/>
  <c r="Z176" i="1" s="1"/>
  <c r="Z200" i="1" s="1"/>
  <c r="Z224" i="1" s="1"/>
  <c r="Z248" i="1" s="1"/>
  <c r="Z272" i="1" s="1"/>
  <c r="Z296" i="1" s="1"/>
  <c r="Z320" i="1" s="1"/>
  <c r="Z344" i="1" s="1"/>
  <c r="Z368" i="1" s="1"/>
  <c r="Z392" i="1" s="1"/>
  <c r="Z416" i="1" s="1"/>
  <c r="Z440" i="1" s="1"/>
  <c r="Z464" i="1" s="1"/>
  <c r="Z488" i="1" s="1"/>
  <c r="Z512" i="1" s="1"/>
  <c r="Z536" i="1" s="1"/>
  <c r="Z560" i="1" s="1"/>
  <c r="Z584" i="1" s="1"/>
  <c r="Z608" i="1" s="1"/>
  <c r="Z632" i="1" s="1"/>
  <c r="Z656" i="1" s="1"/>
  <c r="Z680" i="1" s="1"/>
  <c r="Z704" i="1" s="1"/>
  <c r="Z728" i="1" s="1"/>
  <c r="Z752" i="1" s="1"/>
  <c r="Z776" i="1" s="1"/>
  <c r="Z55" i="1"/>
  <c r="Z79" i="1" s="1"/>
  <c r="Z103" i="1" s="1"/>
  <c r="Z127" i="1" s="1"/>
  <c r="Z151" i="1" s="1"/>
  <c r="Z175" i="1" s="1"/>
  <c r="Z199" i="1" s="1"/>
  <c r="Z223" i="1" s="1"/>
  <c r="Z247" i="1" s="1"/>
  <c r="Z271" i="1" s="1"/>
  <c r="Z295" i="1" s="1"/>
  <c r="Z319" i="1" s="1"/>
  <c r="Z343" i="1" s="1"/>
  <c r="Z367" i="1" s="1"/>
  <c r="Z391" i="1" s="1"/>
  <c r="Z415" i="1" s="1"/>
  <c r="Z439" i="1" s="1"/>
  <c r="Z463" i="1" s="1"/>
  <c r="Z487" i="1" s="1"/>
  <c r="Z511" i="1" s="1"/>
  <c r="Z535" i="1" s="1"/>
  <c r="Z559" i="1" s="1"/>
  <c r="Z583" i="1" s="1"/>
  <c r="Z607" i="1" s="1"/>
  <c r="Z631" i="1" s="1"/>
  <c r="Z655" i="1" s="1"/>
  <c r="Z679" i="1" s="1"/>
  <c r="Z703" i="1" s="1"/>
  <c r="Z727" i="1" s="1"/>
  <c r="Z751" i="1" s="1"/>
  <c r="Z775" i="1" s="1"/>
  <c r="Z54" i="1"/>
  <c r="Z53" i="1"/>
  <c r="Z77" i="1" s="1"/>
  <c r="Z52" i="1"/>
  <c r="Z76" i="1" s="1"/>
  <c r="Z100" i="1" s="1"/>
  <c r="Z124" i="1" s="1"/>
  <c r="Z148" i="1" s="1"/>
  <c r="Z172" i="1" s="1"/>
  <c r="Z196" i="1" s="1"/>
  <c r="Z220" i="1" s="1"/>
  <c r="Z244" i="1" s="1"/>
  <c r="Z268" i="1" s="1"/>
  <c r="Z292" i="1" s="1"/>
  <c r="Z316" i="1" s="1"/>
  <c r="Z340" i="1" s="1"/>
  <c r="Z364" i="1" s="1"/>
  <c r="Z388" i="1" s="1"/>
  <c r="Z412" i="1" s="1"/>
  <c r="Z436" i="1" s="1"/>
  <c r="Z460" i="1" s="1"/>
  <c r="Z484" i="1" s="1"/>
  <c r="Z508" i="1" s="1"/>
  <c r="Z532" i="1" s="1"/>
  <c r="Z556" i="1" s="1"/>
  <c r="Z580" i="1" s="1"/>
  <c r="Z604" i="1" s="1"/>
  <c r="Z628" i="1" s="1"/>
  <c r="Z652" i="1" s="1"/>
  <c r="Z676" i="1" s="1"/>
  <c r="Z700" i="1" s="1"/>
  <c r="Z724" i="1" s="1"/>
  <c r="Z748" i="1" s="1"/>
  <c r="Z772" i="1" s="1"/>
  <c r="Z51" i="1"/>
  <c r="Z50" i="1"/>
  <c r="Z49" i="1"/>
  <c r="Z48" i="1"/>
  <c r="Z72" i="1" s="1"/>
  <c r="Z96" i="1" s="1"/>
  <c r="Z120" i="1" s="1"/>
  <c r="Z144" i="1" s="1"/>
  <c r="Z168" i="1" s="1"/>
  <c r="Z192" i="1" s="1"/>
  <c r="Z216" i="1" s="1"/>
  <c r="Z240" i="1" s="1"/>
  <c r="Z264" i="1" s="1"/>
  <c r="Z288" i="1" s="1"/>
  <c r="Z312" i="1" s="1"/>
  <c r="Z336" i="1" s="1"/>
  <c r="Z360" i="1" s="1"/>
  <c r="Z384" i="1" s="1"/>
  <c r="Z408" i="1" s="1"/>
  <c r="Z432" i="1" s="1"/>
  <c r="Z456" i="1" s="1"/>
  <c r="Z480" i="1" s="1"/>
  <c r="Z504" i="1" s="1"/>
  <c r="Z528" i="1" s="1"/>
  <c r="Z552" i="1" s="1"/>
  <c r="Z576" i="1" s="1"/>
  <c r="Z600" i="1" s="1"/>
  <c r="Z624" i="1" s="1"/>
  <c r="Z648" i="1" s="1"/>
  <c r="Z672" i="1" s="1"/>
  <c r="Z696" i="1" s="1"/>
  <c r="Z720" i="1" s="1"/>
  <c r="Z744" i="1" s="1"/>
  <c r="Z768" i="1" s="1"/>
  <c r="Z792" i="1" s="1"/>
  <c r="Z47" i="1"/>
  <c r="Z71" i="1" s="1"/>
  <c r="Z95" i="1" s="1"/>
  <c r="Z119" i="1" s="1"/>
  <c r="Z143" i="1" s="1"/>
  <c r="Z46" i="1"/>
  <c r="Z70" i="1" s="1"/>
  <c r="Z94" i="1" s="1"/>
  <c r="Z118" i="1" s="1"/>
  <c r="Z142" i="1" s="1"/>
  <c r="Z166" i="1" s="1"/>
  <c r="Z190" i="1" s="1"/>
  <c r="Z214" i="1" s="1"/>
  <c r="Z238" i="1" s="1"/>
  <c r="Z262" i="1" s="1"/>
  <c r="Z286" i="1" s="1"/>
  <c r="Z310" i="1" s="1"/>
  <c r="Z334" i="1" s="1"/>
  <c r="Z358" i="1" s="1"/>
  <c r="Z382" i="1" s="1"/>
  <c r="Z406" i="1" s="1"/>
  <c r="Z430" i="1" s="1"/>
  <c r="Z454" i="1" s="1"/>
  <c r="Z478" i="1" s="1"/>
  <c r="Z502" i="1" s="1"/>
  <c r="Z526" i="1" s="1"/>
  <c r="Z550" i="1" s="1"/>
  <c r="Z574" i="1" s="1"/>
  <c r="Z598" i="1" s="1"/>
  <c r="Z622" i="1" s="1"/>
  <c r="Z646" i="1" s="1"/>
  <c r="Z670" i="1" s="1"/>
  <c r="Z694" i="1" s="1"/>
  <c r="Z718" i="1" s="1"/>
  <c r="Z742" i="1" s="1"/>
  <c r="Z766" i="1" s="1"/>
  <c r="Z790" i="1" s="1"/>
  <c r="Z45" i="1"/>
  <c r="Z69" i="1" s="1"/>
  <c r="Z93" i="1" s="1"/>
  <c r="Z117" i="1" s="1"/>
  <c r="Z141" i="1" s="1"/>
  <c r="Z165" i="1" s="1"/>
  <c r="Z189" i="1" s="1"/>
  <c r="Z213" i="1" s="1"/>
  <c r="Z237" i="1" s="1"/>
  <c r="Z261" i="1" s="1"/>
  <c r="Z285" i="1" s="1"/>
  <c r="Z309" i="1" s="1"/>
  <c r="Z333" i="1" s="1"/>
  <c r="Z357" i="1" s="1"/>
  <c r="Z381" i="1" s="1"/>
  <c r="Z405" i="1" s="1"/>
  <c r="Z429" i="1" s="1"/>
  <c r="Z453" i="1" s="1"/>
  <c r="Z477" i="1" s="1"/>
  <c r="Z501" i="1" s="1"/>
  <c r="Z525" i="1" s="1"/>
  <c r="Z549" i="1" s="1"/>
  <c r="Z573" i="1" s="1"/>
  <c r="Z597" i="1" s="1"/>
  <c r="Z621" i="1" s="1"/>
  <c r="Z645" i="1" s="1"/>
  <c r="Z669" i="1" s="1"/>
  <c r="Z693" i="1" s="1"/>
  <c r="Z717" i="1" s="1"/>
  <c r="Z741" i="1" s="1"/>
  <c r="Z765" i="1" s="1"/>
  <c r="Z789" i="1" s="1"/>
  <c r="Z44" i="1"/>
  <c r="Z68" i="1" s="1"/>
  <c r="Z92" i="1" s="1"/>
  <c r="Z116" i="1" s="1"/>
  <c r="Z140" i="1" s="1"/>
  <c r="Z164" i="1" s="1"/>
  <c r="Z188" i="1" s="1"/>
  <c r="Z212" i="1" s="1"/>
  <c r="Z236" i="1" s="1"/>
  <c r="Z260" i="1" s="1"/>
  <c r="Z284" i="1" s="1"/>
  <c r="Z308" i="1" s="1"/>
  <c r="Z332" i="1" s="1"/>
  <c r="Z356" i="1" s="1"/>
  <c r="Z380" i="1" s="1"/>
  <c r="Z404" i="1" s="1"/>
  <c r="Z428" i="1" s="1"/>
  <c r="Z452" i="1" s="1"/>
  <c r="Z476" i="1" s="1"/>
  <c r="Z500" i="1" s="1"/>
  <c r="Z524" i="1" s="1"/>
  <c r="Z548" i="1" s="1"/>
  <c r="Z572" i="1" s="1"/>
  <c r="Z596" i="1" s="1"/>
  <c r="Z620" i="1" s="1"/>
  <c r="Z644" i="1" s="1"/>
  <c r="Z668" i="1" s="1"/>
  <c r="Z692" i="1" s="1"/>
  <c r="Z716" i="1" s="1"/>
  <c r="Z740" i="1" s="1"/>
  <c r="Z764" i="1" s="1"/>
  <c r="Z788" i="1" s="1"/>
  <c r="Z43" i="1"/>
  <c r="Z67" i="1" s="1"/>
  <c r="Z91" i="1" s="1"/>
  <c r="Z115" i="1" s="1"/>
  <c r="Z139" i="1" s="1"/>
  <c r="Z163" i="1" s="1"/>
  <c r="Z187" i="1" s="1"/>
  <c r="Z211" i="1" s="1"/>
  <c r="Z235" i="1" s="1"/>
  <c r="Z259" i="1" s="1"/>
  <c r="Z283" i="1" s="1"/>
  <c r="Z307" i="1" s="1"/>
  <c r="Z331" i="1" s="1"/>
  <c r="Z355" i="1" s="1"/>
  <c r="Z379" i="1" s="1"/>
  <c r="Z403" i="1" s="1"/>
  <c r="Z427" i="1" s="1"/>
  <c r="Z451" i="1" s="1"/>
  <c r="Z475" i="1" s="1"/>
  <c r="Z499" i="1" s="1"/>
  <c r="Z523" i="1" s="1"/>
  <c r="Z547" i="1" s="1"/>
  <c r="Z571" i="1" s="1"/>
  <c r="Z595" i="1" s="1"/>
  <c r="Z619" i="1" s="1"/>
  <c r="Z643" i="1" s="1"/>
  <c r="Z667" i="1" s="1"/>
  <c r="Z691" i="1" s="1"/>
  <c r="Z715" i="1" s="1"/>
  <c r="Z739" i="1" s="1"/>
  <c r="Z763" i="1" s="1"/>
  <c r="Z787" i="1" s="1"/>
  <c r="Z42" i="1"/>
  <c r="Z66" i="1" s="1"/>
  <c r="Z41" i="1"/>
  <c r="Z65" i="1" s="1"/>
  <c r="Z89" i="1" s="1"/>
  <c r="Z113" i="1" s="1"/>
  <c r="Z137" i="1" s="1"/>
  <c r="Z161" i="1" s="1"/>
  <c r="Z40" i="1"/>
  <c r="K4" i="1" l="1"/>
  <c r="K6" i="1"/>
  <c r="O15" i="1" s="1"/>
  <c r="K5" i="1"/>
  <c r="J16" i="1"/>
  <c r="J17" i="1" s="1"/>
  <c r="T4" i="1"/>
  <c r="T5" i="1"/>
  <c r="B16" i="1"/>
  <c r="C7" i="1"/>
  <c r="K7" i="1" l="1"/>
  <c r="L16" i="1"/>
  <c r="P16" i="1" s="1"/>
  <c r="J18" i="1"/>
  <c r="T7" i="1"/>
  <c r="K16" i="1" l="1"/>
  <c r="N16" i="1" s="1"/>
  <c r="J19" i="1"/>
  <c r="O16" i="1" l="1"/>
  <c r="M16" i="1"/>
  <c r="J20" i="1"/>
  <c r="L17" i="1" l="1"/>
  <c r="J21" i="1"/>
  <c r="K17" i="1" l="1"/>
  <c r="N17" i="1" s="1"/>
  <c r="P17" i="1"/>
  <c r="J22" i="1"/>
  <c r="S16" i="1"/>
  <c r="S17" i="1" s="1"/>
  <c r="S18" i="1" s="1"/>
  <c r="W15" i="1"/>
  <c r="U16" i="1" s="1"/>
  <c r="F15" i="1"/>
  <c r="D16" i="1" s="1"/>
  <c r="O17" i="1" l="1"/>
  <c r="M17" i="1"/>
  <c r="G16" i="1"/>
  <c r="J23" i="1"/>
  <c r="S19" i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752" i="1" s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H15" i="1" l="1"/>
  <c r="L18" i="1"/>
  <c r="P18" i="1" s="1"/>
  <c r="J24" i="1"/>
  <c r="K18" i="1" l="1"/>
  <c r="N18" i="1" s="1"/>
  <c r="J25" i="1"/>
  <c r="O18" i="1" l="1"/>
  <c r="M18" i="1"/>
  <c r="J26" i="1"/>
  <c r="T8" i="1"/>
  <c r="L19" i="1" l="1"/>
  <c r="J27" i="1"/>
  <c r="T16" i="1"/>
  <c r="V16" i="1" s="1"/>
  <c r="K19" i="1" l="1"/>
  <c r="N19" i="1" s="1"/>
  <c r="P19" i="1"/>
  <c r="J28" i="1"/>
  <c r="W16" i="1"/>
  <c r="O19" i="1" l="1"/>
  <c r="M19" i="1"/>
  <c r="J29" i="1"/>
  <c r="X16" i="1"/>
  <c r="U17" i="1"/>
  <c r="T17" i="1" s="1"/>
  <c r="Y15" i="1" l="1"/>
  <c r="L20" i="1"/>
  <c r="P20" i="1" s="1"/>
  <c r="J30" i="1"/>
  <c r="V17" i="1"/>
  <c r="W17" i="1" s="1"/>
  <c r="K20" i="1" l="1"/>
  <c r="N20" i="1" s="1"/>
  <c r="J31" i="1"/>
  <c r="U18" i="1"/>
  <c r="T18" i="1" s="1"/>
  <c r="X17" i="1"/>
  <c r="O20" i="1" l="1"/>
  <c r="L21" i="1" s="1"/>
  <c r="P21" i="1" s="1"/>
  <c r="M20" i="1"/>
  <c r="Y16" i="1"/>
  <c r="J32" i="1"/>
  <c r="V18" i="1"/>
  <c r="W18" i="1" s="1"/>
  <c r="K21" i="1" l="1"/>
  <c r="N21" i="1" s="1"/>
  <c r="J33" i="1"/>
  <c r="U19" i="1"/>
  <c r="T19" i="1" s="1"/>
  <c r="X18" i="1"/>
  <c r="M21" i="1" l="1"/>
  <c r="O21" i="1"/>
  <c r="L22" i="1" s="1"/>
  <c r="P22" i="1" s="1"/>
  <c r="Y17" i="1"/>
  <c r="J34" i="1"/>
  <c r="V19" i="1"/>
  <c r="W19" i="1" s="1"/>
  <c r="K22" i="1" l="1"/>
  <c r="N22" i="1" s="1"/>
  <c r="J35" i="1"/>
  <c r="U20" i="1"/>
  <c r="T20" i="1" s="1"/>
  <c r="X19" i="1"/>
  <c r="M22" i="1" l="1"/>
  <c r="O22" i="1"/>
  <c r="L23" i="1" s="1"/>
  <c r="P23" i="1" s="1"/>
  <c r="Y18" i="1"/>
  <c r="J36" i="1"/>
  <c r="V20" i="1"/>
  <c r="W20" i="1" s="1"/>
  <c r="U21" i="1" l="1"/>
  <c r="T21" i="1" s="1"/>
  <c r="V21" i="1" s="1"/>
  <c r="W21" i="1" s="1"/>
  <c r="K23" i="1"/>
  <c r="N23" i="1" s="1"/>
  <c r="J37" i="1"/>
  <c r="X20" i="1"/>
  <c r="O23" i="1" l="1"/>
  <c r="L24" i="1" s="1"/>
  <c r="P24" i="1" s="1"/>
  <c r="Y19" i="1"/>
  <c r="X21" i="1"/>
  <c r="U22" i="1"/>
  <c r="T22" i="1" s="1"/>
  <c r="M23" i="1"/>
  <c r="J38" i="1"/>
  <c r="K24" i="1" l="1"/>
  <c r="N24" i="1" s="1"/>
  <c r="V22" i="1"/>
  <c r="W22" i="1" s="1"/>
  <c r="J39" i="1"/>
  <c r="Y20" i="1"/>
  <c r="O24" i="1" l="1"/>
  <c r="L25" i="1" s="1"/>
  <c r="P25" i="1" s="1"/>
  <c r="M24" i="1"/>
  <c r="U23" i="1"/>
  <c r="T23" i="1" s="1"/>
  <c r="X22" i="1"/>
  <c r="Y21" i="1" s="1"/>
  <c r="J40" i="1"/>
  <c r="K25" i="1" l="1"/>
  <c r="N25" i="1" s="1"/>
  <c r="V23" i="1"/>
  <c r="W23" i="1" s="1"/>
  <c r="J41" i="1"/>
  <c r="O25" i="1" l="1"/>
  <c r="L26" i="1" s="1"/>
  <c r="P26" i="1" s="1"/>
  <c r="M25" i="1"/>
  <c r="U24" i="1"/>
  <c r="T24" i="1" s="1"/>
  <c r="X23" i="1"/>
  <c r="Y22" i="1" s="1"/>
  <c r="J42" i="1"/>
  <c r="K26" i="1" l="1"/>
  <c r="N26" i="1" s="1"/>
  <c r="V24" i="1"/>
  <c r="W24" i="1" s="1"/>
  <c r="J43" i="1"/>
  <c r="M26" i="1" l="1"/>
  <c r="O26" i="1"/>
  <c r="L27" i="1" s="1"/>
  <c r="P27" i="1" s="1"/>
  <c r="X24" i="1"/>
  <c r="Y23" i="1" s="1"/>
  <c r="U25" i="1"/>
  <c r="T25" i="1" s="1"/>
  <c r="J44" i="1"/>
  <c r="K27" i="1" l="1"/>
  <c r="N27" i="1" s="1"/>
  <c r="V25" i="1"/>
  <c r="W25" i="1" s="1"/>
  <c r="J45" i="1"/>
  <c r="O27" i="1" l="1"/>
  <c r="M27" i="1"/>
  <c r="U26" i="1"/>
  <c r="T26" i="1" s="1"/>
  <c r="X25" i="1"/>
  <c r="Y24" i="1" s="1"/>
  <c r="J46" i="1"/>
  <c r="L28" i="1" l="1"/>
  <c r="P28" i="1" s="1"/>
  <c r="V26" i="1"/>
  <c r="W26" i="1" s="1"/>
  <c r="J47" i="1"/>
  <c r="K28" i="1" l="1"/>
  <c r="N28" i="1" s="1"/>
  <c r="X26" i="1"/>
  <c r="Y25" i="1" s="1"/>
  <c r="U27" i="1"/>
  <c r="T27" i="1" s="1"/>
  <c r="J48" i="1"/>
  <c r="O28" i="1" l="1"/>
  <c r="L29" i="1" s="1"/>
  <c r="P29" i="1" s="1"/>
  <c r="M28" i="1"/>
  <c r="V27" i="1"/>
  <c r="W27" i="1" s="1"/>
  <c r="J49" i="1"/>
  <c r="K29" i="1" l="1"/>
  <c r="X27" i="1"/>
  <c r="Y26" i="1" s="1"/>
  <c r="U28" i="1"/>
  <c r="T28" i="1" s="1"/>
  <c r="J50" i="1"/>
  <c r="N29" i="1" l="1"/>
  <c r="O29" i="1" s="1"/>
  <c r="M29" i="1"/>
  <c r="V28" i="1"/>
  <c r="W28" i="1" s="1"/>
  <c r="J51" i="1"/>
  <c r="L30" i="1" l="1"/>
  <c r="P30" i="1" s="1"/>
  <c r="U29" i="1"/>
  <c r="T29" i="1" s="1"/>
  <c r="X28" i="1"/>
  <c r="Y27" i="1" s="1"/>
  <c r="J52" i="1"/>
  <c r="K30" i="1" l="1"/>
  <c r="N30" i="1" s="1"/>
  <c r="O30" i="1" s="1"/>
  <c r="L31" i="1" s="1"/>
  <c r="P31" i="1" s="1"/>
  <c r="V29" i="1"/>
  <c r="W29" i="1" s="1"/>
  <c r="J53" i="1"/>
  <c r="M30" i="1" l="1"/>
  <c r="K31" i="1"/>
  <c r="N31" i="1" s="1"/>
  <c r="O31" i="1" s="1"/>
  <c r="X29" i="1"/>
  <c r="Y28" i="1" s="1"/>
  <c r="U30" i="1"/>
  <c r="T30" i="1" s="1"/>
  <c r="J54" i="1"/>
  <c r="M31" i="1" l="1"/>
  <c r="V30" i="1"/>
  <c r="W30" i="1" s="1"/>
  <c r="L32" i="1"/>
  <c r="P32" i="1" s="1"/>
  <c r="J55" i="1"/>
  <c r="U31" i="1" l="1"/>
  <c r="T31" i="1" s="1"/>
  <c r="X30" i="1"/>
  <c r="Y29" i="1" s="1"/>
  <c r="K32" i="1"/>
  <c r="N32" i="1" s="1"/>
  <c r="J56" i="1"/>
  <c r="V31" i="1" l="1"/>
  <c r="W31" i="1" s="1"/>
  <c r="O32" i="1"/>
  <c r="M32" i="1"/>
  <c r="J57" i="1"/>
  <c r="U32" i="1" l="1"/>
  <c r="T32" i="1" s="1"/>
  <c r="X31" i="1"/>
  <c r="Y30" i="1" s="1"/>
  <c r="L33" i="1"/>
  <c r="P33" i="1" s="1"/>
  <c r="J58" i="1"/>
  <c r="V32" i="1" l="1"/>
  <c r="W32" i="1" s="1"/>
  <c r="K33" i="1"/>
  <c r="N33" i="1" s="1"/>
  <c r="J59" i="1"/>
  <c r="X32" i="1" l="1"/>
  <c r="Y31" i="1" s="1"/>
  <c r="U33" i="1"/>
  <c r="T33" i="1" s="1"/>
  <c r="O33" i="1"/>
  <c r="M33" i="1"/>
  <c r="J60" i="1"/>
  <c r="V33" i="1" l="1"/>
  <c r="W33" i="1" s="1"/>
  <c r="L34" i="1"/>
  <c r="P34" i="1" s="1"/>
  <c r="J61" i="1"/>
  <c r="U34" i="1" l="1"/>
  <c r="X33" i="1"/>
  <c r="Y32" i="1" s="1"/>
  <c r="T34" i="1"/>
  <c r="K34" i="1"/>
  <c r="N34" i="1" s="1"/>
  <c r="J62" i="1"/>
  <c r="V34" i="1" l="1"/>
  <c r="W34" i="1" s="1"/>
  <c r="O34" i="1"/>
  <c r="M34" i="1"/>
  <c r="J63" i="1"/>
  <c r="X34" i="1" l="1"/>
  <c r="Y33" i="1" s="1"/>
  <c r="U35" i="1"/>
  <c r="T35" i="1" s="1"/>
  <c r="L35" i="1"/>
  <c r="P35" i="1" s="1"/>
  <c r="J64" i="1"/>
  <c r="V35" i="1" l="1"/>
  <c r="W35" i="1" s="1"/>
  <c r="K35" i="1"/>
  <c r="N35" i="1" s="1"/>
  <c r="J65" i="1"/>
  <c r="X35" i="1" l="1"/>
  <c r="Y34" i="1" s="1"/>
  <c r="U36" i="1"/>
  <c r="T36" i="1" s="1"/>
  <c r="O35" i="1"/>
  <c r="M35" i="1"/>
  <c r="J66" i="1"/>
  <c r="V36" i="1" l="1"/>
  <c r="W36" i="1" s="1"/>
  <c r="L36" i="1"/>
  <c r="P36" i="1" s="1"/>
  <c r="J67" i="1"/>
  <c r="X36" i="1" l="1"/>
  <c r="Y35" i="1" s="1"/>
  <c r="U37" i="1"/>
  <c r="T37" i="1" s="1"/>
  <c r="K36" i="1"/>
  <c r="N36" i="1" s="1"/>
  <c r="J68" i="1"/>
  <c r="O36" i="1" l="1"/>
  <c r="L37" i="1" s="1"/>
  <c r="P37" i="1" s="1"/>
  <c r="V37" i="1"/>
  <c r="W37" i="1" s="1"/>
  <c r="M36" i="1"/>
  <c r="J69" i="1"/>
  <c r="U38" i="1" l="1"/>
  <c r="T38" i="1" s="1"/>
  <c r="X37" i="1"/>
  <c r="Y36" i="1" s="1"/>
  <c r="K37" i="1"/>
  <c r="N37" i="1" s="1"/>
  <c r="J70" i="1"/>
  <c r="V38" i="1" l="1"/>
  <c r="W38" i="1" s="1"/>
  <c r="O37" i="1"/>
  <c r="M37" i="1"/>
  <c r="J71" i="1"/>
  <c r="U39" i="1" l="1"/>
  <c r="T39" i="1" s="1"/>
  <c r="X38" i="1"/>
  <c r="Y37" i="1" s="1"/>
  <c r="L38" i="1"/>
  <c r="P38" i="1" s="1"/>
  <c r="J72" i="1"/>
  <c r="K38" i="1" l="1"/>
  <c r="N38" i="1" s="1"/>
  <c r="V39" i="1"/>
  <c r="W39" i="1" s="1"/>
  <c r="J73" i="1"/>
  <c r="O38" i="1" l="1"/>
  <c r="L39" i="1" s="1"/>
  <c r="P39" i="1" s="1"/>
  <c r="M38" i="1"/>
  <c r="U40" i="1"/>
  <c r="T40" i="1" s="1"/>
  <c r="X39" i="1"/>
  <c r="Y38" i="1" s="1"/>
  <c r="J74" i="1"/>
  <c r="V40" i="1" l="1"/>
  <c r="W40" i="1" s="1"/>
  <c r="K39" i="1"/>
  <c r="N39" i="1" s="1"/>
  <c r="J75" i="1"/>
  <c r="X40" i="1" l="1"/>
  <c r="Y39" i="1" s="1"/>
  <c r="U41" i="1"/>
  <c r="T41" i="1" s="1"/>
  <c r="O39" i="1"/>
  <c r="M39" i="1"/>
  <c r="J76" i="1"/>
  <c r="V41" i="1" l="1"/>
  <c r="W41" i="1" s="1"/>
  <c r="L40" i="1"/>
  <c r="P40" i="1" s="1"/>
  <c r="J77" i="1"/>
  <c r="X41" i="1" l="1"/>
  <c r="Y40" i="1" s="1"/>
  <c r="U42" i="1"/>
  <c r="T42" i="1" s="1"/>
  <c r="K40" i="1"/>
  <c r="N40" i="1" s="1"/>
  <c r="J78" i="1"/>
  <c r="V42" i="1" l="1"/>
  <c r="W42" i="1" s="1"/>
  <c r="O40" i="1"/>
  <c r="M40" i="1"/>
  <c r="J79" i="1"/>
  <c r="U43" i="1" l="1"/>
  <c r="X42" i="1"/>
  <c r="Y41" i="1" s="1"/>
  <c r="T43" i="1"/>
  <c r="L41" i="1"/>
  <c r="P41" i="1" s="1"/>
  <c r="J80" i="1"/>
  <c r="V43" i="1" l="1"/>
  <c r="W43" i="1" s="1"/>
  <c r="K41" i="1"/>
  <c r="N41" i="1" s="1"/>
  <c r="J81" i="1"/>
  <c r="U44" i="1" l="1"/>
  <c r="T44" i="1" s="1"/>
  <c r="X43" i="1"/>
  <c r="Y42" i="1" s="1"/>
  <c r="O41" i="1"/>
  <c r="M41" i="1"/>
  <c r="J82" i="1"/>
  <c r="V44" i="1" l="1"/>
  <c r="W44" i="1" s="1"/>
  <c r="L42" i="1"/>
  <c r="P42" i="1" s="1"/>
  <c r="J83" i="1"/>
  <c r="X44" i="1" l="1"/>
  <c r="Y43" i="1" s="1"/>
  <c r="U45" i="1"/>
  <c r="T45" i="1" s="1"/>
  <c r="K42" i="1"/>
  <c r="N42" i="1" s="1"/>
  <c r="J84" i="1"/>
  <c r="V45" i="1" l="1"/>
  <c r="W45" i="1" s="1"/>
  <c r="O42" i="1"/>
  <c r="M42" i="1"/>
  <c r="J85" i="1"/>
  <c r="U46" i="1" l="1"/>
  <c r="T46" i="1" s="1"/>
  <c r="X45" i="1"/>
  <c r="Y44" i="1" s="1"/>
  <c r="L43" i="1"/>
  <c r="P43" i="1" s="1"/>
  <c r="J86" i="1"/>
  <c r="V46" i="1" l="1"/>
  <c r="W46" i="1" s="1"/>
  <c r="K43" i="1"/>
  <c r="N43" i="1" s="1"/>
  <c r="J87" i="1"/>
  <c r="U47" i="1" l="1"/>
  <c r="T47" i="1" s="1"/>
  <c r="X46" i="1"/>
  <c r="Y45" i="1" s="1"/>
  <c r="O43" i="1"/>
  <c r="M43" i="1"/>
  <c r="J88" i="1"/>
  <c r="V47" i="1" l="1"/>
  <c r="W47" i="1" s="1"/>
  <c r="L44" i="1"/>
  <c r="P44" i="1" s="1"/>
  <c r="J89" i="1"/>
  <c r="U48" i="1" l="1"/>
  <c r="T48" i="1" s="1"/>
  <c r="X47" i="1"/>
  <c r="Y46" i="1" s="1"/>
  <c r="K44" i="1"/>
  <c r="N44" i="1" s="1"/>
  <c r="J90" i="1"/>
  <c r="V48" i="1" l="1"/>
  <c r="W48" i="1" s="1"/>
  <c r="O44" i="1"/>
  <c r="M44" i="1"/>
  <c r="J91" i="1"/>
  <c r="X48" i="1" l="1"/>
  <c r="Y47" i="1" s="1"/>
  <c r="U49" i="1"/>
  <c r="T49" i="1" s="1"/>
  <c r="L45" i="1"/>
  <c r="P45" i="1" s="1"/>
  <c r="J92" i="1"/>
  <c r="V49" i="1" l="1"/>
  <c r="W49" i="1" s="1"/>
  <c r="K45" i="1"/>
  <c r="N45" i="1" s="1"/>
  <c r="J93" i="1"/>
  <c r="X49" i="1" l="1"/>
  <c r="Y48" i="1" s="1"/>
  <c r="U50" i="1"/>
  <c r="T50" i="1" s="1"/>
  <c r="O45" i="1"/>
  <c r="M45" i="1"/>
  <c r="J94" i="1"/>
  <c r="V50" i="1" l="1"/>
  <c r="W50" i="1" s="1"/>
  <c r="L46" i="1"/>
  <c r="P46" i="1" s="1"/>
  <c r="J95" i="1"/>
  <c r="K46" i="1" l="1"/>
  <c r="N46" i="1" s="1"/>
  <c r="U51" i="1"/>
  <c r="T51" i="1" s="1"/>
  <c r="X50" i="1"/>
  <c r="Y49" i="1" s="1"/>
  <c r="J96" i="1"/>
  <c r="O46" i="1" l="1"/>
  <c r="L47" i="1" s="1"/>
  <c r="P47" i="1" s="1"/>
  <c r="M46" i="1"/>
  <c r="V51" i="1"/>
  <c r="W51" i="1" s="1"/>
  <c r="J97" i="1"/>
  <c r="X51" i="1" l="1"/>
  <c r="Y50" i="1" s="1"/>
  <c r="U52" i="1"/>
  <c r="T52" i="1" s="1"/>
  <c r="K47" i="1"/>
  <c r="N47" i="1" s="1"/>
  <c r="J98" i="1"/>
  <c r="V52" i="1" l="1"/>
  <c r="W52" i="1" s="1"/>
  <c r="O47" i="1"/>
  <c r="M47" i="1"/>
  <c r="J99" i="1"/>
  <c r="U53" i="1" l="1"/>
  <c r="T53" i="1" s="1"/>
  <c r="X52" i="1"/>
  <c r="Y51" i="1" s="1"/>
  <c r="L48" i="1"/>
  <c r="P48" i="1" s="1"/>
  <c r="J100" i="1"/>
  <c r="V53" i="1" l="1"/>
  <c r="W53" i="1" s="1"/>
  <c r="K48" i="1"/>
  <c r="N48" i="1" s="1"/>
  <c r="J101" i="1"/>
  <c r="U54" i="1" l="1"/>
  <c r="T54" i="1" s="1"/>
  <c r="X53" i="1"/>
  <c r="Y52" i="1" s="1"/>
  <c r="O48" i="1"/>
  <c r="M48" i="1"/>
  <c r="J102" i="1"/>
  <c r="V54" i="1" l="1"/>
  <c r="W54" i="1" s="1"/>
  <c r="L49" i="1"/>
  <c r="P49" i="1" s="1"/>
  <c r="J103" i="1"/>
  <c r="K49" i="1" l="1"/>
  <c r="N49" i="1" s="1"/>
  <c r="X54" i="1"/>
  <c r="Y53" i="1" s="1"/>
  <c r="U55" i="1"/>
  <c r="T55" i="1" s="1"/>
  <c r="J104" i="1"/>
  <c r="O49" i="1" l="1"/>
  <c r="L50" i="1" s="1"/>
  <c r="P50" i="1" s="1"/>
  <c r="M49" i="1"/>
  <c r="V55" i="1"/>
  <c r="W55" i="1" s="1"/>
  <c r="J105" i="1"/>
  <c r="U56" i="1" l="1"/>
  <c r="T56" i="1" s="1"/>
  <c r="X55" i="1"/>
  <c r="Y54" i="1" s="1"/>
  <c r="K50" i="1"/>
  <c r="N50" i="1" s="1"/>
  <c r="J106" i="1"/>
  <c r="V56" i="1" l="1"/>
  <c r="W56" i="1" s="1"/>
  <c r="O50" i="1"/>
  <c r="M50" i="1"/>
  <c r="J107" i="1"/>
  <c r="U57" i="1" l="1"/>
  <c r="T57" i="1" s="1"/>
  <c r="X56" i="1"/>
  <c r="Y55" i="1" s="1"/>
  <c r="L51" i="1"/>
  <c r="P51" i="1" s="1"/>
  <c r="J108" i="1"/>
  <c r="V57" i="1" l="1"/>
  <c r="W57" i="1" s="1"/>
  <c r="K51" i="1"/>
  <c r="N51" i="1" s="1"/>
  <c r="J109" i="1"/>
  <c r="X57" i="1" l="1"/>
  <c r="Y56" i="1" s="1"/>
  <c r="U58" i="1"/>
  <c r="T58" i="1" s="1"/>
  <c r="O51" i="1"/>
  <c r="M51" i="1"/>
  <c r="J110" i="1"/>
  <c r="V58" i="1" l="1"/>
  <c r="W58" i="1" s="1"/>
  <c r="L52" i="1"/>
  <c r="P52" i="1" s="1"/>
  <c r="J111" i="1"/>
  <c r="U59" i="1" l="1"/>
  <c r="T59" i="1" s="1"/>
  <c r="X58" i="1"/>
  <c r="Y57" i="1" s="1"/>
  <c r="K52" i="1"/>
  <c r="N52" i="1" s="1"/>
  <c r="J112" i="1"/>
  <c r="V59" i="1" l="1"/>
  <c r="W59" i="1" s="1"/>
  <c r="O52" i="1"/>
  <c r="M52" i="1"/>
  <c r="J113" i="1"/>
  <c r="U60" i="1" l="1"/>
  <c r="X59" i="1"/>
  <c r="Y58" i="1" s="1"/>
  <c r="T60" i="1"/>
  <c r="L53" i="1"/>
  <c r="P53" i="1" s="1"/>
  <c r="J114" i="1"/>
  <c r="K53" i="1" l="1"/>
  <c r="N53" i="1" s="1"/>
  <c r="V60" i="1"/>
  <c r="W60" i="1" s="1"/>
  <c r="J115" i="1"/>
  <c r="O53" i="1" l="1"/>
  <c r="L54" i="1" s="1"/>
  <c r="P54" i="1" s="1"/>
  <c r="M53" i="1"/>
  <c r="U61" i="1"/>
  <c r="T61" i="1" s="1"/>
  <c r="X60" i="1"/>
  <c r="Y59" i="1" s="1"/>
  <c r="J116" i="1"/>
  <c r="V61" i="1" l="1"/>
  <c r="W61" i="1" s="1"/>
  <c r="K54" i="1"/>
  <c r="N54" i="1" s="1"/>
  <c r="J117" i="1"/>
  <c r="U62" i="1" l="1"/>
  <c r="T62" i="1" s="1"/>
  <c r="X61" i="1"/>
  <c r="Y60" i="1" s="1"/>
  <c r="O54" i="1"/>
  <c r="M54" i="1"/>
  <c r="J118" i="1"/>
  <c r="V62" i="1" l="1"/>
  <c r="W62" i="1" s="1"/>
  <c r="L55" i="1"/>
  <c r="P55" i="1" s="1"/>
  <c r="J119" i="1"/>
  <c r="X62" i="1" l="1"/>
  <c r="Y61" i="1" s="1"/>
  <c r="U63" i="1"/>
  <c r="T63" i="1" s="1"/>
  <c r="K55" i="1"/>
  <c r="N55" i="1" s="1"/>
  <c r="J120" i="1"/>
  <c r="V63" i="1" l="1"/>
  <c r="W63" i="1" s="1"/>
  <c r="O55" i="1"/>
  <c r="M55" i="1"/>
  <c r="J121" i="1"/>
  <c r="U64" i="1" l="1"/>
  <c r="T64" i="1" s="1"/>
  <c r="X63" i="1"/>
  <c r="Y62" i="1" s="1"/>
  <c r="L56" i="1"/>
  <c r="P56" i="1" s="1"/>
  <c r="J122" i="1"/>
  <c r="V64" i="1" l="1"/>
  <c r="W64" i="1" s="1"/>
  <c r="K56" i="1"/>
  <c r="N56" i="1" s="1"/>
  <c r="J123" i="1"/>
  <c r="X64" i="1" l="1"/>
  <c r="Y63" i="1" s="1"/>
  <c r="U65" i="1"/>
  <c r="T65" i="1" s="1"/>
  <c r="O56" i="1"/>
  <c r="M56" i="1"/>
  <c r="J124" i="1"/>
  <c r="V65" i="1" l="1"/>
  <c r="W65" i="1" s="1"/>
  <c r="L57" i="1"/>
  <c r="P57" i="1" s="1"/>
  <c r="J125" i="1"/>
  <c r="X65" i="1" l="1"/>
  <c r="Y64" i="1" s="1"/>
  <c r="U66" i="1"/>
  <c r="T66" i="1" s="1"/>
  <c r="K57" i="1"/>
  <c r="N57" i="1" s="1"/>
  <c r="J126" i="1"/>
  <c r="V66" i="1" l="1"/>
  <c r="W66" i="1" s="1"/>
  <c r="O57" i="1"/>
  <c r="M57" i="1"/>
  <c r="J127" i="1"/>
  <c r="X66" i="1" l="1"/>
  <c r="Y65" i="1" s="1"/>
  <c r="U67" i="1"/>
  <c r="T67" i="1" s="1"/>
  <c r="L58" i="1"/>
  <c r="P58" i="1" s="1"/>
  <c r="J128" i="1"/>
  <c r="V67" i="1" l="1"/>
  <c r="W67" i="1" s="1"/>
  <c r="K58" i="1"/>
  <c r="N58" i="1" s="1"/>
  <c r="J129" i="1"/>
  <c r="U68" i="1" l="1"/>
  <c r="T68" i="1" s="1"/>
  <c r="X67" i="1"/>
  <c r="Y66" i="1" s="1"/>
  <c r="O58" i="1"/>
  <c r="M58" i="1"/>
  <c r="J130" i="1"/>
  <c r="V68" i="1" l="1"/>
  <c r="W68" i="1" s="1"/>
  <c r="L59" i="1"/>
  <c r="P59" i="1" s="1"/>
  <c r="J131" i="1"/>
  <c r="X68" i="1" l="1"/>
  <c r="Y67" i="1" s="1"/>
  <c r="U69" i="1"/>
  <c r="T69" i="1" s="1"/>
  <c r="K59" i="1"/>
  <c r="N59" i="1" s="1"/>
  <c r="J132" i="1"/>
  <c r="V69" i="1" l="1"/>
  <c r="W69" i="1" s="1"/>
  <c r="O59" i="1"/>
  <c r="M59" i="1"/>
  <c r="J133" i="1"/>
  <c r="U70" i="1" l="1"/>
  <c r="T70" i="1" s="1"/>
  <c r="X69" i="1"/>
  <c r="Y68" i="1" s="1"/>
  <c r="L60" i="1"/>
  <c r="P60" i="1" s="1"/>
  <c r="J134" i="1"/>
  <c r="V70" i="1" l="1"/>
  <c r="W70" i="1" s="1"/>
  <c r="K60" i="1"/>
  <c r="N60" i="1" s="1"/>
  <c r="J135" i="1"/>
  <c r="X70" i="1" l="1"/>
  <c r="Y69" i="1" s="1"/>
  <c r="U71" i="1"/>
  <c r="T71" i="1" s="1"/>
  <c r="O60" i="1"/>
  <c r="M60" i="1"/>
  <c r="J136" i="1"/>
  <c r="V71" i="1" l="1"/>
  <c r="W71" i="1" s="1"/>
  <c r="L61" i="1"/>
  <c r="P61" i="1" s="1"/>
  <c r="J137" i="1"/>
  <c r="X71" i="1" l="1"/>
  <c r="Y70" i="1" s="1"/>
  <c r="U72" i="1"/>
  <c r="T72" i="1" s="1"/>
  <c r="K61" i="1"/>
  <c r="N61" i="1" s="1"/>
  <c r="J138" i="1"/>
  <c r="V72" i="1" l="1"/>
  <c r="W72" i="1" s="1"/>
  <c r="O61" i="1"/>
  <c r="M61" i="1"/>
  <c r="J139" i="1"/>
  <c r="U73" i="1" l="1"/>
  <c r="T73" i="1" s="1"/>
  <c r="X72" i="1"/>
  <c r="Y71" i="1" s="1"/>
  <c r="L62" i="1"/>
  <c r="P62" i="1" s="1"/>
  <c r="J140" i="1"/>
  <c r="V73" i="1" l="1"/>
  <c r="W73" i="1" s="1"/>
  <c r="K62" i="1"/>
  <c r="N62" i="1" s="1"/>
  <c r="J141" i="1"/>
  <c r="X73" i="1" l="1"/>
  <c r="Y72" i="1" s="1"/>
  <c r="U74" i="1"/>
  <c r="T74" i="1" s="1"/>
  <c r="O62" i="1"/>
  <c r="M62" i="1"/>
  <c r="J142" i="1"/>
  <c r="V74" i="1" l="1"/>
  <c r="W74" i="1" s="1"/>
  <c r="L63" i="1"/>
  <c r="P63" i="1" s="1"/>
  <c r="J143" i="1"/>
  <c r="K63" i="1" l="1"/>
  <c r="N63" i="1" s="1"/>
  <c r="X74" i="1"/>
  <c r="Y73" i="1" s="1"/>
  <c r="U75" i="1"/>
  <c r="T75" i="1" s="1"/>
  <c r="J144" i="1"/>
  <c r="O63" i="1" l="1"/>
  <c r="L64" i="1" s="1"/>
  <c r="P64" i="1" s="1"/>
  <c r="M63" i="1"/>
  <c r="V75" i="1"/>
  <c r="W75" i="1" s="1"/>
  <c r="J145" i="1"/>
  <c r="U76" i="1" l="1"/>
  <c r="T76" i="1" s="1"/>
  <c r="X75" i="1"/>
  <c r="Y74" i="1" s="1"/>
  <c r="K64" i="1"/>
  <c r="N64" i="1" s="1"/>
  <c r="J146" i="1"/>
  <c r="V76" i="1" l="1"/>
  <c r="W76" i="1" s="1"/>
  <c r="O64" i="1"/>
  <c r="M64" i="1"/>
  <c r="J147" i="1"/>
  <c r="U77" i="1" l="1"/>
  <c r="T77" i="1" s="1"/>
  <c r="X76" i="1"/>
  <c r="Y75" i="1" s="1"/>
  <c r="L65" i="1"/>
  <c r="P65" i="1" s="1"/>
  <c r="J148" i="1"/>
  <c r="V77" i="1" l="1"/>
  <c r="W77" i="1" s="1"/>
  <c r="K65" i="1"/>
  <c r="N65" i="1" s="1"/>
  <c r="J149" i="1"/>
  <c r="U78" i="1" l="1"/>
  <c r="T78" i="1"/>
  <c r="X77" i="1"/>
  <c r="Y76" i="1" s="1"/>
  <c r="O65" i="1"/>
  <c r="M65" i="1"/>
  <c r="J150" i="1"/>
  <c r="V78" i="1" l="1"/>
  <c r="W78" i="1" s="1"/>
  <c r="L66" i="1"/>
  <c r="P66" i="1" s="1"/>
  <c r="J151" i="1"/>
  <c r="X78" i="1" l="1"/>
  <c r="Y77" i="1" s="1"/>
  <c r="U79" i="1"/>
  <c r="T79" i="1" s="1"/>
  <c r="K66" i="1"/>
  <c r="N66" i="1" s="1"/>
  <c r="J152" i="1"/>
  <c r="V79" i="1" l="1"/>
  <c r="W79" i="1" s="1"/>
  <c r="O66" i="1"/>
  <c r="M66" i="1"/>
  <c r="J153" i="1"/>
  <c r="X79" i="1" l="1"/>
  <c r="Y78" i="1" s="1"/>
  <c r="U80" i="1"/>
  <c r="T80" i="1" s="1"/>
  <c r="L67" i="1"/>
  <c r="P67" i="1" s="1"/>
  <c r="J154" i="1"/>
  <c r="V80" i="1" l="1"/>
  <c r="W80" i="1" s="1"/>
  <c r="K67" i="1"/>
  <c r="N67" i="1" s="1"/>
  <c r="J155" i="1"/>
  <c r="U81" i="1" l="1"/>
  <c r="T81" i="1"/>
  <c r="X80" i="1"/>
  <c r="Y79" i="1" s="1"/>
  <c r="O67" i="1"/>
  <c r="M67" i="1"/>
  <c r="J156" i="1"/>
  <c r="V81" i="1" l="1"/>
  <c r="W81" i="1" s="1"/>
  <c r="L68" i="1"/>
  <c r="P68" i="1" s="1"/>
  <c r="J157" i="1"/>
  <c r="X81" i="1" l="1"/>
  <c r="Y80" i="1" s="1"/>
  <c r="U82" i="1"/>
  <c r="T82" i="1" s="1"/>
  <c r="K68" i="1"/>
  <c r="N68" i="1" s="1"/>
  <c r="J158" i="1"/>
  <c r="V82" i="1" l="1"/>
  <c r="W82" i="1" s="1"/>
  <c r="O68" i="1"/>
  <c r="M68" i="1"/>
  <c r="J159" i="1"/>
  <c r="X82" i="1" l="1"/>
  <c r="Y81" i="1" s="1"/>
  <c r="U83" i="1"/>
  <c r="T83" i="1" s="1"/>
  <c r="L69" i="1"/>
  <c r="P69" i="1" s="1"/>
  <c r="J160" i="1"/>
  <c r="V83" i="1" l="1"/>
  <c r="W83" i="1" s="1"/>
  <c r="K69" i="1"/>
  <c r="N69" i="1" s="1"/>
  <c r="J161" i="1"/>
  <c r="U84" i="1" l="1"/>
  <c r="T84" i="1" s="1"/>
  <c r="X83" i="1"/>
  <c r="Y82" i="1" s="1"/>
  <c r="O69" i="1"/>
  <c r="M69" i="1"/>
  <c r="J162" i="1"/>
  <c r="V84" i="1" l="1"/>
  <c r="W84" i="1" s="1"/>
  <c r="L70" i="1"/>
  <c r="P70" i="1" s="1"/>
  <c r="J163" i="1"/>
  <c r="U85" i="1" l="1"/>
  <c r="T85" i="1" s="1"/>
  <c r="X84" i="1"/>
  <c r="Y83" i="1" s="1"/>
  <c r="K70" i="1"/>
  <c r="N70" i="1" s="1"/>
  <c r="J164" i="1"/>
  <c r="V85" i="1" l="1"/>
  <c r="W85" i="1" s="1"/>
  <c r="O70" i="1"/>
  <c r="M70" i="1"/>
  <c r="J165" i="1"/>
  <c r="U86" i="1" l="1"/>
  <c r="T86" i="1" s="1"/>
  <c r="X85" i="1"/>
  <c r="Y84" i="1" s="1"/>
  <c r="L71" i="1"/>
  <c r="P71" i="1" s="1"/>
  <c r="J166" i="1"/>
  <c r="V86" i="1" l="1"/>
  <c r="W86" i="1" s="1"/>
  <c r="K71" i="1"/>
  <c r="N71" i="1" s="1"/>
  <c r="J167" i="1"/>
  <c r="U87" i="1" l="1"/>
  <c r="T87" i="1" s="1"/>
  <c r="X86" i="1"/>
  <c r="Y85" i="1" s="1"/>
  <c r="O71" i="1"/>
  <c r="M71" i="1"/>
  <c r="J168" i="1"/>
  <c r="V87" i="1" l="1"/>
  <c r="W87" i="1" s="1"/>
  <c r="L72" i="1"/>
  <c r="P72" i="1" s="1"/>
  <c r="J169" i="1"/>
  <c r="X87" i="1" l="1"/>
  <c r="Y86" i="1" s="1"/>
  <c r="U88" i="1"/>
  <c r="T88" i="1" s="1"/>
  <c r="K72" i="1"/>
  <c r="N72" i="1" s="1"/>
  <c r="J170" i="1"/>
  <c r="V88" i="1" l="1"/>
  <c r="W88" i="1" s="1"/>
  <c r="O72" i="1"/>
  <c r="M72" i="1"/>
  <c r="J171" i="1"/>
  <c r="X88" i="1" l="1"/>
  <c r="Y87" i="1" s="1"/>
  <c r="U89" i="1"/>
  <c r="T89" i="1" s="1"/>
  <c r="L73" i="1"/>
  <c r="P73" i="1" s="1"/>
  <c r="J172" i="1"/>
  <c r="V89" i="1" l="1"/>
  <c r="W89" i="1" s="1"/>
  <c r="K73" i="1"/>
  <c r="N73" i="1" s="1"/>
  <c r="J173" i="1"/>
  <c r="X89" i="1" l="1"/>
  <c r="Y88" i="1" s="1"/>
  <c r="U90" i="1"/>
  <c r="T90" i="1" s="1"/>
  <c r="O73" i="1"/>
  <c r="M73" i="1"/>
  <c r="J174" i="1"/>
  <c r="V90" i="1" l="1"/>
  <c r="W90" i="1" s="1"/>
  <c r="L74" i="1"/>
  <c r="P74" i="1" s="1"/>
  <c r="J175" i="1"/>
  <c r="U91" i="1" l="1"/>
  <c r="T91" i="1" s="1"/>
  <c r="X90" i="1"/>
  <c r="Y89" i="1" s="1"/>
  <c r="K74" i="1"/>
  <c r="N74" i="1" s="1"/>
  <c r="J176" i="1"/>
  <c r="V91" i="1" l="1"/>
  <c r="W91" i="1" s="1"/>
  <c r="O74" i="1"/>
  <c r="M74" i="1"/>
  <c r="J177" i="1"/>
  <c r="U92" i="1" l="1"/>
  <c r="T92" i="1" s="1"/>
  <c r="X91" i="1"/>
  <c r="Y90" i="1" s="1"/>
  <c r="L75" i="1"/>
  <c r="P75" i="1" s="1"/>
  <c r="J178" i="1"/>
  <c r="V92" i="1" l="1"/>
  <c r="W92" i="1" s="1"/>
  <c r="K75" i="1"/>
  <c r="N75" i="1" s="1"/>
  <c r="J179" i="1"/>
  <c r="O75" i="1" l="1"/>
  <c r="L76" i="1" s="1"/>
  <c r="P76" i="1" s="1"/>
  <c r="M75" i="1"/>
  <c r="U93" i="1"/>
  <c r="T93" i="1" s="1"/>
  <c r="X92" i="1"/>
  <c r="Y91" i="1" s="1"/>
  <c r="J180" i="1"/>
  <c r="K76" i="1" l="1"/>
  <c r="N76" i="1" s="1"/>
  <c r="V93" i="1"/>
  <c r="W93" i="1" s="1"/>
  <c r="J181" i="1"/>
  <c r="O76" i="1" l="1"/>
  <c r="L77" i="1" s="1"/>
  <c r="P77" i="1" s="1"/>
  <c r="M76" i="1"/>
  <c r="U94" i="1"/>
  <c r="T94" i="1" s="1"/>
  <c r="X93" i="1"/>
  <c r="Y92" i="1" s="1"/>
  <c r="J182" i="1"/>
  <c r="V94" i="1" l="1"/>
  <c r="W94" i="1" s="1"/>
  <c r="K77" i="1"/>
  <c r="N77" i="1" s="1"/>
  <c r="J183" i="1"/>
  <c r="O77" i="1" l="1"/>
  <c r="L78" i="1" s="1"/>
  <c r="P78" i="1" s="1"/>
  <c r="M77" i="1"/>
  <c r="X94" i="1"/>
  <c r="Y93" i="1" s="1"/>
  <c r="U95" i="1"/>
  <c r="T95" i="1" s="1"/>
  <c r="J184" i="1"/>
  <c r="V95" i="1" l="1"/>
  <c r="W95" i="1" s="1"/>
  <c r="K78" i="1"/>
  <c r="N78" i="1" s="1"/>
  <c r="J185" i="1"/>
  <c r="X95" i="1" l="1"/>
  <c r="Y94" i="1" s="1"/>
  <c r="U96" i="1"/>
  <c r="T96" i="1" s="1"/>
  <c r="O78" i="1"/>
  <c r="M78" i="1"/>
  <c r="J186" i="1"/>
  <c r="V96" i="1" l="1"/>
  <c r="W96" i="1" s="1"/>
  <c r="L79" i="1"/>
  <c r="P79" i="1" s="1"/>
  <c r="J187" i="1"/>
  <c r="U97" i="1" l="1"/>
  <c r="T97" i="1" s="1"/>
  <c r="X96" i="1"/>
  <c r="Y95" i="1" s="1"/>
  <c r="K79" i="1"/>
  <c r="N79" i="1" s="1"/>
  <c r="J188" i="1"/>
  <c r="V97" i="1" l="1"/>
  <c r="W97" i="1" s="1"/>
  <c r="O79" i="1"/>
  <c r="M79" i="1"/>
  <c r="J189" i="1"/>
  <c r="X97" i="1" l="1"/>
  <c r="Y96" i="1" s="1"/>
  <c r="U98" i="1"/>
  <c r="T98" i="1" s="1"/>
  <c r="L80" i="1"/>
  <c r="P80" i="1" s="1"/>
  <c r="J190" i="1"/>
  <c r="V98" i="1" l="1"/>
  <c r="W98" i="1" s="1"/>
  <c r="K80" i="1"/>
  <c r="N80" i="1" s="1"/>
  <c r="J191" i="1"/>
  <c r="U99" i="1" l="1"/>
  <c r="T99" i="1" s="1"/>
  <c r="X98" i="1"/>
  <c r="Y97" i="1" s="1"/>
  <c r="O80" i="1"/>
  <c r="M80" i="1"/>
  <c r="J192" i="1"/>
  <c r="V99" i="1" l="1"/>
  <c r="W99" i="1" s="1"/>
  <c r="L81" i="1"/>
  <c r="P81" i="1" s="1"/>
  <c r="J193" i="1"/>
  <c r="U100" i="1" l="1"/>
  <c r="X99" i="1"/>
  <c r="Y98" i="1" s="1"/>
  <c r="T100" i="1"/>
  <c r="K81" i="1"/>
  <c r="N81" i="1" s="1"/>
  <c r="J194" i="1"/>
  <c r="V100" i="1" l="1"/>
  <c r="W100" i="1" s="1"/>
  <c r="O81" i="1"/>
  <c r="M81" i="1"/>
  <c r="J195" i="1"/>
  <c r="U101" i="1" l="1"/>
  <c r="T101" i="1" s="1"/>
  <c r="X100" i="1"/>
  <c r="Y99" i="1" s="1"/>
  <c r="L82" i="1"/>
  <c r="P82" i="1" s="1"/>
  <c r="J196" i="1"/>
  <c r="V101" i="1" l="1"/>
  <c r="W101" i="1" s="1"/>
  <c r="K82" i="1"/>
  <c r="N82" i="1" s="1"/>
  <c r="J197" i="1"/>
  <c r="U102" i="1" l="1"/>
  <c r="X101" i="1"/>
  <c r="Y100" i="1" s="1"/>
  <c r="T102" i="1"/>
  <c r="O82" i="1"/>
  <c r="M82" i="1"/>
  <c r="J198" i="1"/>
  <c r="V102" i="1" l="1"/>
  <c r="W102" i="1" s="1"/>
  <c r="L83" i="1"/>
  <c r="P83" i="1" s="1"/>
  <c r="J199" i="1"/>
  <c r="K83" i="1" l="1"/>
  <c r="N83" i="1" s="1"/>
  <c r="X102" i="1"/>
  <c r="Y101" i="1" s="1"/>
  <c r="U103" i="1"/>
  <c r="T103" i="1" s="1"/>
  <c r="J200" i="1"/>
  <c r="O83" i="1" l="1"/>
  <c r="L84" i="1" s="1"/>
  <c r="P84" i="1" s="1"/>
  <c r="M83" i="1"/>
  <c r="V103" i="1"/>
  <c r="W103" i="1" s="1"/>
  <c r="J201" i="1"/>
  <c r="X103" i="1" l="1"/>
  <c r="Y102" i="1" s="1"/>
  <c r="U104" i="1"/>
  <c r="T104" i="1" s="1"/>
  <c r="K84" i="1"/>
  <c r="N84" i="1" s="1"/>
  <c r="J202" i="1"/>
  <c r="V104" i="1" l="1"/>
  <c r="W104" i="1" s="1"/>
  <c r="O84" i="1"/>
  <c r="M84" i="1"/>
  <c r="J203" i="1"/>
  <c r="U105" i="1" l="1"/>
  <c r="T105" i="1" s="1"/>
  <c r="X104" i="1"/>
  <c r="Y103" i="1" s="1"/>
  <c r="L85" i="1"/>
  <c r="P85" i="1" s="1"/>
  <c r="J204" i="1"/>
  <c r="V105" i="1" l="1"/>
  <c r="W105" i="1" s="1"/>
  <c r="K85" i="1"/>
  <c r="N85" i="1" s="1"/>
  <c r="J205" i="1"/>
  <c r="X105" i="1" l="1"/>
  <c r="Y104" i="1" s="1"/>
  <c r="U106" i="1"/>
  <c r="T106" i="1" s="1"/>
  <c r="O85" i="1"/>
  <c r="M85" i="1"/>
  <c r="J206" i="1"/>
  <c r="V106" i="1" l="1"/>
  <c r="W106" i="1" s="1"/>
  <c r="L86" i="1"/>
  <c r="P86" i="1" s="1"/>
  <c r="J207" i="1"/>
  <c r="U107" i="1" l="1"/>
  <c r="T107" i="1" s="1"/>
  <c r="X106" i="1"/>
  <c r="Y105" i="1" s="1"/>
  <c r="K86" i="1"/>
  <c r="N86" i="1" s="1"/>
  <c r="J208" i="1"/>
  <c r="V107" i="1" l="1"/>
  <c r="W107" i="1" s="1"/>
  <c r="O86" i="1"/>
  <c r="M86" i="1"/>
  <c r="J209" i="1"/>
  <c r="U108" i="1" l="1"/>
  <c r="T108" i="1" s="1"/>
  <c r="X107" i="1"/>
  <c r="Y106" i="1" s="1"/>
  <c r="L87" i="1"/>
  <c r="P87" i="1" s="1"/>
  <c r="J210" i="1"/>
  <c r="V108" i="1" l="1"/>
  <c r="W108" i="1" s="1"/>
  <c r="K87" i="1"/>
  <c r="N87" i="1" s="1"/>
  <c r="J211" i="1"/>
  <c r="X108" i="1" l="1"/>
  <c r="Y107" i="1" s="1"/>
  <c r="U109" i="1"/>
  <c r="T109" i="1" s="1"/>
  <c r="O87" i="1"/>
  <c r="M87" i="1"/>
  <c r="J212" i="1"/>
  <c r="V109" i="1" l="1"/>
  <c r="W109" i="1" s="1"/>
  <c r="L88" i="1"/>
  <c r="P88" i="1" s="1"/>
  <c r="J213" i="1"/>
  <c r="U110" i="1" l="1"/>
  <c r="T110" i="1" s="1"/>
  <c r="X109" i="1"/>
  <c r="Y108" i="1" s="1"/>
  <c r="K88" i="1"/>
  <c r="N88" i="1" s="1"/>
  <c r="J214" i="1"/>
  <c r="O88" i="1" l="1"/>
  <c r="L89" i="1" s="1"/>
  <c r="P89" i="1" s="1"/>
  <c r="V110" i="1"/>
  <c r="W110" i="1" s="1"/>
  <c r="M88" i="1"/>
  <c r="J215" i="1"/>
  <c r="X110" i="1" l="1"/>
  <c r="Y109" i="1" s="1"/>
  <c r="U111" i="1"/>
  <c r="T111" i="1" s="1"/>
  <c r="K89" i="1"/>
  <c r="N89" i="1" s="1"/>
  <c r="J216" i="1"/>
  <c r="V111" i="1" l="1"/>
  <c r="W111" i="1" s="1"/>
  <c r="O89" i="1"/>
  <c r="M89" i="1"/>
  <c r="J217" i="1"/>
  <c r="Q88" i="1" l="1"/>
  <c r="X111" i="1"/>
  <c r="Y110" i="1" s="1"/>
  <c r="U112" i="1"/>
  <c r="T112" i="1" s="1"/>
  <c r="L90" i="1"/>
  <c r="P90" i="1" s="1"/>
  <c r="J218" i="1"/>
  <c r="V112" i="1" l="1"/>
  <c r="W112" i="1" s="1"/>
  <c r="K90" i="1"/>
  <c r="N90" i="1" s="1"/>
  <c r="J219" i="1"/>
  <c r="U113" i="1" l="1"/>
  <c r="T113" i="1" s="1"/>
  <c r="X112" i="1"/>
  <c r="Y111" i="1" s="1"/>
  <c r="O90" i="1"/>
  <c r="M90" i="1"/>
  <c r="J220" i="1"/>
  <c r="Q89" i="1" l="1"/>
  <c r="V113" i="1"/>
  <c r="W113" i="1" s="1"/>
  <c r="L91" i="1"/>
  <c r="P91" i="1" s="1"/>
  <c r="J221" i="1"/>
  <c r="X113" i="1" l="1"/>
  <c r="Y112" i="1" s="1"/>
  <c r="U114" i="1"/>
  <c r="T114" i="1" s="1"/>
  <c r="K91" i="1"/>
  <c r="N91" i="1" s="1"/>
  <c r="J222" i="1"/>
  <c r="V114" i="1" l="1"/>
  <c r="W114" i="1" s="1"/>
  <c r="O91" i="1"/>
  <c r="M91" i="1"/>
  <c r="J223" i="1"/>
  <c r="U115" i="1" l="1"/>
  <c r="T115" i="1" s="1"/>
  <c r="X114" i="1"/>
  <c r="Y113" i="1" s="1"/>
  <c r="Q90" i="1"/>
  <c r="L92" i="1"/>
  <c r="P92" i="1" s="1"/>
  <c r="J224" i="1"/>
  <c r="V115" i="1" l="1"/>
  <c r="W115" i="1" s="1"/>
  <c r="K92" i="1"/>
  <c r="N92" i="1" s="1"/>
  <c r="J225" i="1"/>
  <c r="U116" i="1" l="1"/>
  <c r="T116" i="1" s="1"/>
  <c r="X115" i="1"/>
  <c r="Y114" i="1" s="1"/>
  <c r="O92" i="1"/>
  <c r="M92" i="1"/>
  <c r="J226" i="1"/>
  <c r="Q91" i="1" l="1"/>
  <c r="V116" i="1"/>
  <c r="W116" i="1" s="1"/>
  <c r="L93" i="1"/>
  <c r="P93" i="1" s="1"/>
  <c r="J227" i="1"/>
  <c r="U117" i="1" l="1"/>
  <c r="T117" i="1" s="1"/>
  <c r="X116" i="1"/>
  <c r="Y115" i="1" s="1"/>
  <c r="K93" i="1"/>
  <c r="N93" i="1" s="1"/>
  <c r="J228" i="1"/>
  <c r="V117" i="1" l="1"/>
  <c r="W117" i="1" s="1"/>
  <c r="O93" i="1"/>
  <c r="M93" i="1"/>
  <c r="J229" i="1"/>
  <c r="Q92" i="1" l="1"/>
  <c r="U118" i="1"/>
  <c r="T118" i="1" s="1"/>
  <c r="X117" i="1"/>
  <c r="Y116" i="1" s="1"/>
  <c r="L94" i="1"/>
  <c r="P94" i="1" s="1"/>
  <c r="J230" i="1"/>
  <c r="V118" i="1" l="1"/>
  <c r="W118" i="1" s="1"/>
  <c r="K94" i="1"/>
  <c r="N94" i="1" s="1"/>
  <c r="J231" i="1"/>
  <c r="X118" i="1" l="1"/>
  <c r="Y117" i="1" s="1"/>
  <c r="U119" i="1"/>
  <c r="T119" i="1" s="1"/>
  <c r="O94" i="1"/>
  <c r="M94" i="1"/>
  <c r="J232" i="1"/>
  <c r="Q93" i="1" l="1"/>
  <c r="V119" i="1"/>
  <c r="W119" i="1" s="1"/>
  <c r="L95" i="1"/>
  <c r="P95" i="1" s="1"/>
  <c r="J233" i="1"/>
  <c r="X119" i="1" l="1"/>
  <c r="Y118" i="1" s="1"/>
  <c r="U120" i="1"/>
  <c r="T120" i="1" s="1"/>
  <c r="K95" i="1"/>
  <c r="N95" i="1" s="1"/>
  <c r="J234" i="1"/>
  <c r="V120" i="1" l="1"/>
  <c r="W120" i="1" s="1"/>
  <c r="O95" i="1"/>
  <c r="M95" i="1"/>
  <c r="J235" i="1"/>
  <c r="Q94" i="1" l="1"/>
  <c r="U121" i="1"/>
  <c r="T121" i="1" s="1"/>
  <c r="X120" i="1"/>
  <c r="Y119" i="1" s="1"/>
  <c r="L96" i="1"/>
  <c r="P96" i="1" s="1"/>
  <c r="J236" i="1"/>
  <c r="V121" i="1" l="1"/>
  <c r="W121" i="1" s="1"/>
  <c r="K96" i="1"/>
  <c r="N96" i="1" s="1"/>
  <c r="J237" i="1"/>
  <c r="X121" i="1" l="1"/>
  <c r="Y120" i="1" s="1"/>
  <c r="U122" i="1"/>
  <c r="T122" i="1" s="1"/>
  <c r="O96" i="1"/>
  <c r="M96" i="1"/>
  <c r="J238" i="1"/>
  <c r="Q95" i="1" l="1"/>
  <c r="V122" i="1"/>
  <c r="W122" i="1" s="1"/>
  <c r="L97" i="1"/>
  <c r="P97" i="1" s="1"/>
  <c r="J239" i="1"/>
  <c r="U123" i="1" l="1"/>
  <c r="T123" i="1" s="1"/>
  <c r="X122" i="1"/>
  <c r="Y121" i="1" s="1"/>
  <c r="K97" i="1"/>
  <c r="N97" i="1" s="1"/>
  <c r="J240" i="1"/>
  <c r="V123" i="1" l="1"/>
  <c r="W123" i="1" s="1"/>
  <c r="O97" i="1"/>
  <c r="M97" i="1"/>
  <c r="J241" i="1"/>
  <c r="U124" i="1" l="1"/>
  <c r="T124" i="1" s="1"/>
  <c r="X123" i="1"/>
  <c r="Y122" i="1" s="1"/>
  <c r="Q96" i="1"/>
  <c r="L98" i="1"/>
  <c r="P98" i="1" s="1"/>
  <c r="J242" i="1"/>
  <c r="V124" i="1" l="1"/>
  <c r="W124" i="1" s="1"/>
  <c r="K98" i="1"/>
  <c r="N98" i="1" s="1"/>
  <c r="J243" i="1"/>
  <c r="U125" i="1" l="1"/>
  <c r="T125" i="1" s="1"/>
  <c r="X124" i="1"/>
  <c r="Y123" i="1" s="1"/>
  <c r="O98" i="1"/>
  <c r="M98" i="1"/>
  <c r="J244" i="1"/>
  <c r="V125" i="1" l="1"/>
  <c r="W125" i="1" s="1"/>
  <c r="Q97" i="1"/>
  <c r="L99" i="1"/>
  <c r="P99" i="1" s="1"/>
  <c r="J245" i="1"/>
  <c r="U126" i="1" l="1"/>
  <c r="T126" i="1" s="1"/>
  <c r="X125" i="1"/>
  <c r="Y124" i="1" s="1"/>
  <c r="K99" i="1"/>
  <c r="N99" i="1" s="1"/>
  <c r="J246" i="1"/>
  <c r="V126" i="1" l="1"/>
  <c r="W126" i="1" s="1"/>
  <c r="O99" i="1"/>
  <c r="M99" i="1"/>
  <c r="J247" i="1"/>
  <c r="Q98" i="1" l="1"/>
  <c r="X126" i="1"/>
  <c r="Y125" i="1" s="1"/>
  <c r="U127" i="1"/>
  <c r="T127" i="1" s="1"/>
  <c r="L100" i="1"/>
  <c r="P100" i="1" s="1"/>
  <c r="J248" i="1"/>
  <c r="V127" i="1" l="1"/>
  <c r="W127" i="1" s="1"/>
  <c r="K100" i="1"/>
  <c r="N100" i="1" s="1"/>
  <c r="J249" i="1"/>
  <c r="X127" i="1" l="1"/>
  <c r="Y126" i="1" s="1"/>
  <c r="U128" i="1"/>
  <c r="T128" i="1" s="1"/>
  <c r="O100" i="1"/>
  <c r="M100" i="1"/>
  <c r="J250" i="1"/>
  <c r="Q99" i="1" l="1"/>
  <c r="V128" i="1"/>
  <c r="W128" i="1" s="1"/>
  <c r="L101" i="1"/>
  <c r="P101" i="1" s="1"/>
  <c r="J251" i="1"/>
  <c r="X128" i="1" l="1"/>
  <c r="Y127" i="1" s="1"/>
  <c r="U129" i="1"/>
  <c r="T129" i="1" s="1"/>
  <c r="K101" i="1"/>
  <c r="N101" i="1" s="1"/>
  <c r="J252" i="1"/>
  <c r="V129" i="1" l="1"/>
  <c r="W129" i="1" s="1"/>
  <c r="O101" i="1"/>
  <c r="M101" i="1"/>
  <c r="J253" i="1"/>
  <c r="Q100" i="1" l="1"/>
  <c r="X129" i="1"/>
  <c r="Y128" i="1" s="1"/>
  <c r="U130" i="1"/>
  <c r="T130" i="1" s="1"/>
  <c r="L102" i="1"/>
  <c r="P102" i="1" s="1"/>
  <c r="J254" i="1"/>
  <c r="V130" i="1" l="1"/>
  <c r="W130" i="1" s="1"/>
  <c r="K102" i="1"/>
  <c r="N102" i="1" s="1"/>
  <c r="J255" i="1"/>
  <c r="U131" i="1" l="1"/>
  <c r="T131" i="1" s="1"/>
  <c r="X130" i="1"/>
  <c r="Y129" i="1" s="1"/>
  <c r="O102" i="1"/>
  <c r="M102" i="1"/>
  <c r="J256" i="1"/>
  <c r="V131" i="1" l="1"/>
  <c r="W131" i="1" s="1"/>
  <c r="Q101" i="1"/>
  <c r="L103" i="1"/>
  <c r="P103" i="1" s="1"/>
  <c r="J257" i="1"/>
  <c r="U132" i="1" l="1"/>
  <c r="T132" i="1" s="1"/>
  <c r="X131" i="1"/>
  <c r="Y130" i="1" s="1"/>
  <c r="K103" i="1"/>
  <c r="N103" i="1" s="1"/>
  <c r="J258" i="1"/>
  <c r="V132" i="1" l="1"/>
  <c r="W132" i="1" s="1"/>
  <c r="O103" i="1"/>
  <c r="M103" i="1"/>
  <c r="J259" i="1"/>
  <c r="Q102" i="1" l="1"/>
  <c r="X132" i="1"/>
  <c r="Y131" i="1" s="1"/>
  <c r="U133" i="1"/>
  <c r="T133" i="1" s="1"/>
  <c r="L104" i="1"/>
  <c r="P104" i="1" s="1"/>
  <c r="J260" i="1"/>
  <c r="V133" i="1" l="1"/>
  <c r="W133" i="1" s="1"/>
  <c r="K104" i="1"/>
  <c r="N104" i="1" s="1"/>
  <c r="J261" i="1"/>
  <c r="U134" i="1" l="1"/>
  <c r="T134" i="1" s="1"/>
  <c r="X133" i="1"/>
  <c r="Y132" i="1" s="1"/>
  <c r="O104" i="1"/>
  <c r="M104" i="1"/>
  <c r="J262" i="1"/>
  <c r="Q103" i="1" l="1"/>
  <c r="V134" i="1"/>
  <c r="W134" i="1" s="1"/>
  <c r="L105" i="1"/>
  <c r="P105" i="1" s="1"/>
  <c r="J263" i="1"/>
  <c r="X134" i="1" l="1"/>
  <c r="Y133" i="1" s="1"/>
  <c r="U135" i="1"/>
  <c r="T135" i="1" s="1"/>
  <c r="K105" i="1"/>
  <c r="N105" i="1" s="1"/>
  <c r="J264" i="1"/>
  <c r="V135" i="1" l="1"/>
  <c r="W135" i="1" s="1"/>
  <c r="O105" i="1"/>
  <c r="M105" i="1"/>
  <c r="J265" i="1"/>
  <c r="X135" i="1" l="1"/>
  <c r="Y134" i="1" s="1"/>
  <c r="U136" i="1"/>
  <c r="T136" i="1" s="1"/>
  <c r="Q104" i="1"/>
  <c r="L106" i="1"/>
  <c r="P106" i="1" s="1"/>
  <c r="J266" i="1"/>
  <c r="V136" i="1" l="1"/>
  <c r="W136" i="1" s="1"/>
  <c r="K106" i="1"/>
  <c r="N106" i="1" s="1"/>
  <c r="J267" i="1"/>
  <c r="U137" i="1" l="1"/>
  <c r="T137" i="1" s="1"/>
  <c r="X136" i="1"/>
  <c r="Y135" i="1" s="1"/>
  <c r="O106" i="1"/>
  <c r="M106" i="1"/>
  <c r="J268" i="1"/>
  <c r="Q105" i="1" l="1"/>
  <c r="V137" i="1"/>
  <c r="W137" i="1" s="1"/>
  <c r="L107" i="1"/>
  <c r="P107" i="1" s="1"/>
  <c r="J269" i="1"/>
  <c r="X137" i="1" l="1"/>
  <c r="Y136" i="1" s="1"/>
  <c r="U138" i="1"/>
  <c r="T138" i="1" s="1"/>
  <c r="K107" i="1"/>
  <c r="N107" i="1" s="1"/>
  <c r="J270" i="1"/>
  <c r="V138" i="1" l="1"/>
  <c r="W138" i="1" s="1"/>
  <c r="O107" i="1"/>
  <c r="M107" i="1"/>
  <c r="J271" i="1"/>
  <c r="Q106" i="1" l="1"/>
  <c r="U139" i="1"/>
  <c r="T139" i="1" s="1"/>
  <c r="X138" i="1"/>
  <c r="Y137" i="1" s="1"/>
  <c r="L108" i="1"/>
  <c r="P108" i="1" s="1"/>
  <c r="J272" i="1"/>
  <c r="V139" i="1" l="1"/>
  <c r="W139" i="1" s="1"/>
  <c r="K108" i="1"/>
  <c r="N108" i="1" s="1"/>
  <c r="J273" i="1"/>
  <c r="U140" i="1" l="1"/>
  <c r="X139" i="1"/>
  <c r="Y138" i="1" s="1"/>
  <c r="T140" i="1"/>
  <c r="O108" i="1"/>
  <c r="M108" i="1"/>
  <c r="J274" i="1"/>
  <c r="Q107" i="1" l="1"/>
  <c r="V140" i="1"/>
  <c r="W140" i="1" s="1"/>
  <c r="L109" i="1"/>
  <c r="P109" i="1" s="1"/>
  <c r="J275" i="1"/>
  <c r="U141" i="1" l="1"/>
  <c r="T141" i="1" s="1"/>
  <c r="X140" i="1"/>
  <c r="Y139" i="1" s="1"/>
  <c r="K109" i="1"/>
  <c r="N109" i="1" s="1"/>
  <c r="J276" i="1"/>
  <c r="V141" i="1" l="1"/>
  <c r="W141" i="1" s="1"/>
  <c r="O109" i="1"/>
  <c r="M109" i="1"/>
  <c r="J277" i="1"/>
  <c r="Q108" i="1" l="1"/>
  <c r="U142" i="1"/>
  <c r="T142" i="1" s="1"/>
  <c r="X141" i="1"/>
  <c r="Y140" i="1" s="1"/>
  <c r="L110" i="1"/>
  <c r="P110" i="1" s="1"/>
  <c r="J278" i="1"/>
  <c r="V142" i="1" l="1"/>
  <c r="W142" i="1" s="1"/>
  <c r="K110" i="1"/>
  <c r="N110" i="1" s="1"/>
  <c r="J279" i="1"/>
  <c r="X142" i="1" l="1"/>
  <c r="Y141" i="1" s="1"/>
  <c r="U143" i="1"/>
  <c r="T143" i="1" s="1"/>
  <c r="O110" i="1"/>
  <c r="M110" i="1"/>
  <c r="J280" i="1"/>
  <c r="V143" i="1" l="1"/>
  <c r="W143" i="1" s="1"/>
  <c r="Q109" i="1"/>
  <c r="L111" i="1"/>
  <c r="P111" i="1" s="1"/>
  <c r="J281" i="1"/>
  <c r="X143" i="1" l="1"/>
  <c r="Y142" i="1" s="1"/>
  <c r="U144" i="1"/>
  <c r="T144" i="1" s="1"/>
  <c r="K111" i="1"/>
  <c r="N111" i="1" s="1"/>
  <c r="J282" i="1"/>
  <c r="V144" i="1" l="1"/>
  <c r="W144" i="1" s="1"/>
  <c r="O111" i="1"/>
  <c r="M111" i="1"/>
  <c r="J283" i="1"/>
  <c r="Q110" i="1" l="1"/>
  <c r="U145" i="1"/>
  <c r="T145" i="1" s="1"/>
  <c r="X144" i="1"/>
  <c r="Y143" i="1" s="1"/>
  <c r="L112" i="1"/>
  <c r="P112" i="1" s="1"/>
  <c r="J284" i="1"/>
  <c r="V145" i="1" l="1"/>
  <c r="W145" i="1" s="1"/>
  <c r="K112" i="1"/>
  <c r="N112" i="1" s="1"/>
  <c r="J285" i="1"/>
  <c r="X145" i="1" l="1"/>
  <c r="Y144" i="1" s="1"/>
  <c r="U146" i="1"/>
  <c r="T146" i="1" s="1"/>
  <c r="O112" i="1"/>
  <c r="M112" i="1"/>
  <c r="J286" i="1"/>
  <c r="V146" i="1" l="1"/>
  <c r="W146" i="1" s="1"/>
  <c r="Q111" i="1"/>
  <c r="L113" i="1"/>
  <c r="P113" i="1" s="1"/>
  <c r="J287" i="1"/>
  <c r="U147" i="1" l="1"/>
  <c r="T147" i="1" s="1"/>
  <c r="X146" i="1"/>
  <c r="Y145" i="1" s="1"/>
  <c r="K113" i="1"/>
  <c r="N113" i="1" s="1"/>
  <c r="J288" i="1"/>
  <c r="V147" i="1" l="1"/>
  <c r="W147" i="1" s="1"/>
  <c r="O113" i="1"/>
  <c r="M113" i="1"/>
  <c r="J289" i="1"/>
  <c r="U148" i="1" l="1"/>
  <c r="T148" i="1" s="1"/>
  <c r="X147" i="1"/>
  <c r="Y146" i="1" s="1"/>
  <c r="Q112" i="1"/>
  <c r="L114" i="1"/>
  <c r="P114" i="1" s="1"/>
  <c r="J290" i="1"/>
  <c r="V148" i="1" l="1"/>
  <c r="W148" i="1" s="1"/>
  <c r="K114" i="1"/>
  <c r="N114" i="1" s="1"/>
  <c r="J291" i="1"/>
  <c r="X148" i="1" l="1"/>
  <c r="Y147" i="1" s="1"/>
  <c r="U149" i="1"/>
  <c r="T149" i="1" s="1"/>
  <c r="O114" i="1"/>
  <c r="M114" i="1"/>
  <c r="J292" i="1"/>
  <c r="Q113" i="1" l="1"/>
  <c r="V149" i="1"/>
  <c r="W149" i="1" s="1"/>
  <c r="L115" i="1"/>
  <c r="P115" i="1" s="1"/>
  <c r="J293" i="1"/>
  <c r="U150" i="1" l="1"/>
  <c r="T150" i="1" s="1"/>
  <c r="X149" i="1"/>
  <c r="Y148" i="1" s="1"/>
  <c r="K115" i="1"/>
  <c r="N115" i="1" s="1"/>
  <c r="J294" i="1"/>
  <c r="V150" i="1" l="1"/>
  <c r="W150" i="1" s="1"/>
  <c r="O115" i="1"/>
  <c r="M115" i="1"/>
  <c r="J295" i="1"/>
  <c r="Q114" i="1" l="1"/>
  <c r="X150" i="1"/>
  <c r="Y149" i="1" s="1"/>
  <c r="U151" i="1"/>
  <c r="T151" i="1" s="1"/>
  <c r="L116" i="1"/>
  <c r="P116" i="1" s="1"/>
  <c r="J296" i="1"/>
  <c r="V151" i="1" l="1"/>
  <c r="W151" i="1" s="1"/>
  <c r="K116" i="1"/>
  <c r="N116" i="1" s="1"/>
  <c r="J297" i="1"/>
  <c r="X151" i="1" l="1"/>
  <c r="Y150" i="1" s="1"/>
  <c r="U152" i="1"/>
  <c r="T152" i="1" s="1"/>
  <c r="O116" i="1"/>
  <c r="M116" i="1"/>
  <c r="J298" i="1"/>
  <c r="V152" i="1" l="1"/>
  <c r="W152" i="1" s="1"/>
  <c r="Q115" i="1"/>
  <c r="L117" i="1"/>
  <c r="P117" i="1" s="1"/>
  <c r="J299" i="1"/>
  <c r="X152" i="1" l="1"/>
  <c r="Y151" i="1" s="1"/>
  <c r="U153" i="1"/>
  <c r="T153" i="1" s="1"/>
  <c r="K117" i="1"/>
  <c r="N117" i="1" s="1"/>
  <c r="J300" i="1"/>
  <c r="V153" i="1" l="1"/>
  <c r="W153" i="1" s="1"/>
  <c r="O117" i="1"/>
  <c r="M117" i="1"/>
  <c r="J301" i="1"/>
  <c r="Q116" i="1" l="1"/>
  <c r="X153" i="1"/>
  <c r="Y152" i="1" s="1"/>
  <c r="U154" i="1"/>
  <c r="T154" i="1" s="1"/>
  <c r="L118" i="1"/>
  <c r="P118" i="1" s="1"/>
  <c r="J302" i="1"/>
  <c r="V154" i="1" l="1"/>
  <c r="W154" i="1" s="1"/>
  <c r="K118" i="1"/>
  <c r="N118" i="1" s="1"/>
  <c r="J303" i="1"/>
  <c r="U155" i="1" l="1"/>
  <c r="T155" i="1" s="1"/>
  <c r="X154" i="1"/>
  <c r="Y153" i="1" s="1"/>
  <c r="O118" i="1"/>
  <c r="M118" i="1"/>
  <c r="J304" i="1"/>
  <c r="Q117" i="1" l="1"/>
  <c r="V155" i="1"/>
  <c r="W155" i="1" s="1"/>
  <c r="L119" i="1"/>
  <c r="P119" i="1" s="1"/>
  <c r="J305" i="1"/>
  <c r="U156" i="1" l="1"/>
  <c r="T156" i="1" s="1"/>
  <c r="X155" i="1"/>
  <c r="Y154" i="1" s="1"/>
  <c r="K119" i="1"/>
  <c r="N119" i="1" s="1"/>
  <c r="J306" i="1"/>
  <c r="V156" i="1" l="1"/>
  <c r="W156" i="1" s="1"/>
  <c r="M119" i="1"/>
  <c r="O119" i="1"/>
  <c r="Q118" i="1" s="1"/>
  <c r="J307" i="1"/>
  <c r="U157" i="1" l="1"/>
  <c r="T157" i="1" s="1"/>
  <c r="X156" i="1"/>
  <c r="Y155" i="1" s="1"/>
  <c r="L120" i="1"/>
  <c r="P120" i="1" s="1"/>
  <c r="J308" i="1"/>
  <c r="K120" i="1" l="1"/>
  <c r="V157" i="1"/>
  <c r="W157" i="1" s="1"/>
  <c r="J309" i="1"/>
  <c r="M120" i="1" l="1"/>
  <c r="N120" i="1"/>
  <c r="O120" i="1" s="1"/>
  <c r="U158" i="1"/>
  <c r="T158" i="1" s="1"/>
  <c r="X157" i="1"/>
  <c r="Y156" i="1" s="1"/>
  <c r="J310" i="1"/>
  <c r="L121" i="1" l="1"/>
  <c r="P121" i="1" s="1"/>
  <c r="Q119" i="1"/>
  <c r="V158" i="1"/>
  <c r="W158" i="1" s="1"/>
  <c r="J311" i="1"/>
  <c r="K121" i="1" l="1"/>
  <c r="M121" i="1" s="1"/>
  <c r="X158" i="1"/>
  <c r="Y157" i="1" s="1"/>
  <c r="U159" i="1"/>
  <c r="T159" i="1" s="1"/>
  <c r="J312" i="1"/>
  <c r="N121" i="1" l="1"/>
  <c r="O121" i="1" s="1"/>
  <c r="V159" i="1"/>
  <c r="W159" i="1" s="1"/>
  <c r="J313" i="1"/>
  <c r="Q120" i="1" l="1"/>
  <c r="L122" i="1"/>
  <c r="P122" i="1" s="1"/>
  <c r="X159" i="1"/>
  <c r="Y158" i="1" s="1"/>
  <c r="U160" i="1"/>
  <c r="T160" i="1" s="1"/>
  <c r="J314" i="1"/>
  <c r="K122" i="1" l="1"/>
  <c r="N122" i="1" s="1"/>
  <c r="O122" i="1" s="1"/>
  <c r="V160" i="1"/>
  <c r="W160" i="1" s="1"/>
  <c r="M122" i="1"/>
  <c r="J315" i="1"/>
  <c r="Q121" i="1" l="1"/>
  <c r="U161" i="1"/>
  <c r="T161" i="1" s="1"/>
  <c r="X160" i="1"/>
  <c r="Y159" i="1" s="1"/>
  <c r="L123" i="1"/>
  <c r="P123" i="1" s="1"/>
  <c r="J316" i="1"/>
  <c r="V161" i="1" l="1"/>
  <c r="W161" i="1" s="1"/>
  <c r="K123" i="1"/>
  <c r="N123" i="1" s="1"/>
  <c r="J317" i="1"/>
  <c r="X161" i="1" l="1"/>
  <c r="Y160" i="1" s="1"/>
  <c r="U162" i="1"/>
  <c r="T162" i="1" s="1"/>
  <c r="O123" i="1"/>
  <c r="M123" i="1"/>
  <c r="J318" i="1"/>
  <c r="Q122" i="1" l="1"/>
  <c r="V162" i="1"/>
  <c r="W162" i="1" s="1"/>
  <c r="L124" i="1"/>
  <c r="P124" i="1" s="1"/>
  <c r="J319" i="1"/>
  <c r="U163" i="1" l="1"/>
  <c r="T163" i="1"/>
  <c r="X162" i="1"/>
  <c r="Y161" i="1" s="1"/>
  <c r="K124" i="1"/>
  <c r="N124" i="1" s="1"/>
  <c r="J320" i="1"/>
  <c r="V163" i="1" l="1"/>
  <c r="W163" i="1" s="1"/>
  <c r="O124" i="1"/>
  <c r="M124" i="1"/>
  <c r="J321" i="1"/>
  <c r="U164" i="1" l="1"/>
  <c r="X163" i="1"/>
  <c r="Y162" i="1" s="1"/>
  <c r="T164" i="1"/>
  <c r="Q123" i="1"/>
  <c r="L125" i="1"/>
  <c r="P125" i="1" s="1"/>
  <c r="J322" i="1"/>
  <c r="V164" i="1" l="1"/>
  <c r="W164" i="1" s="1"/>
  <c r="K125" i="1"/>
  <c r="N125" i="1" s="1"/>
  <c r="J323" i="1"/>
  <c r="U165" i="1" l="1"/>
  <c r="T165" i="1" s="1"/>
  <c r="X164" i="1"/>
  <c r="Y163" i="1" s="1"/>
  <c r="O125" i="1"/>
  <c r="M125" i="1"/>
  <c r="J324" i="1"/>
  <c r="V165" i="1" l="1"/>
  <c r="W165" i="1" s="1"/>
  <c r="Q124" i="1"/>
  <c r="L126" i="1"/>
  <c r="P126" i="1" s="1"/>
  <c r="J325" i="1"/>
  <c r="U166" i="1" l="1"/>
  <c r="X165" i="1"/>
  <c r="Y164" i="1" s="1"/>
  <c r="T166" i="1"/>
  <c r="K126" i="1"/>
  <c r="N126" i="1" s="1"/>
  <c r="J326" i="1"/>
  <c r="V166" i="1" l="1"/>
  <c r="W166" i="1" s="1"/>
  <c r="O126" i="1"/>
  <c r="M126" i="1"/>
  <c r="J327" i="1"/>
  <c r="Q125" i="1" l="1"/>
  <c r="X166" i="1"/>
  <c r="Y165" i="1" s="1"/>
  <c r="U167" i="1"/>
  <c r="T167" i="1" s="1"/>
  <c r="L127" i="1"/>
  <c r="P127" i="1" s="1"/>
  <c r="J328" i="1"/>
  <c r="V167" i="1" l="1"/>
  <c r="W167" i="1" s="1"/>
  <c r="K127" i="1"/>
  <c r="N127" i="1" s="1"/>
  <c r="J329" i="1"/>
  <c r="X167" i="1" l="1"/>
  <c r="Y166" i="1" s="1"/>
  <c r="U168" i="1"/>
  <c r="T168" i="1" s="1"/>
  <c r="O127" i="1"/>
  <c r="M127" i="1"/>
  <c r="J330" i="1"/>
  <c r="V168" i="1" l="1"/>
  <c r="W168" i="1" s="1"/>
  <c r="Q126" i="1"/>
  <c r="L128" i="1"/>
  <c r="P128" i="1" s="1"/>
  <c r="J331" i="1"/>
  <c r="U169" i="1" l="1"/>
  <c r="T169" i="1" s="1"/>
  <c r="X168" i="1"/>
  <c r="Y167" i="1" s="1"/>
  <c r="K128" i="1"/>
  <c r="N128" i="1" s="1"/>
  <c r="J332" i="1"/>
  <c r="V169" i="1" l="1"/>
  <c r="W169" i="1" s="1"/>
  <c r="O128" i="1"/>
  <c r="M128" i="1"/>
  <c r="J333" i="1"/>
  <c r="X169" i="1" l="1"/>
  <c r="Y168" i="1" s="1"/>
  <c r="U170" i="1"/>
  <c r="T170" i="1" s="1"/>
  <c r="Q127" i="1"/>
  <c r="L129" i="1"/>
  <c r="P129" i="1" s="1"/>
  <c r="J334" i="1"/>
  <c r="V170" i="1" l="1"/>
  <c r="W170" i="1" s="1"/>
  <c r="K129" i="1"/>
  <c r="N129" i="1" s="1"/>
  <c r="J335" i="1"/>
  <c r="U171" i="1" l="1"/>
  <c r="T171" i="1" s="1"/>
  <c r="X170" i="1"/>
  <c r="Y169" i="1" s="1"/>
  <c r="O129" i="1"/>
  <c r="M129" i="1"/>
  <c r="J336" i="1"/>
  <c r="V171" i="1" l="1"/>
  <c r="W171" i="1" s="1"/>
  <c r="Q128" i="1"/>
  <c r="L130" i="1"/>
  <c r="P130" i="1" s="1"/>
  <c r="J337" i="1"/>
  <c r="U172" i="1" l="1"/>
  <c r="T172" i="1"/>
  <c r="X171" i="1"/>
  <c r="Y170" i="1" s="1"/>
  <c r="K130" i="1"/>
  <c r="N130" i="1" s="1"/>
  <c r="J338" i="1"/>
  <c r="V172" i="1" l="1"/>
  <c r="W172" i="1" s="1"/>
  <c r="O130" i="1"/>
  <c r="M130" i="1"/>
  <c r="J339" i="1"/>
  <c r="Q129" i="1" l="1"/>
  <c r="X172" i="1"/>
  <c r="Y171" i="1" s="1"/>
  <c r="U173" i="1"/>
  <c r="T173" i="1" s="1"/>
  <c r="L131" i="1"/>
  <c r="J340" i="1"/>
  <c r="V173" i="1" l="1"/>
  <c r="W173" i="1" s="1"/>
  <c r="P131" i="1"/>
  <c r="K131" i="1"/>
  <c r="N131" i="1" s="1"/>
  <c r="J341" i="1"/>
  <c r="U174" i="1" l="1"/>
  <c r="T174" i="1" s="1"/>
  <c r="X173" i="1"/>
  <c r="Y172" i="1" s="1"/>
  <c r="O131" i="1"/>
  <c r="M131" i="1"/>
  <c r="J342" i="1"/>
  <c r="V174" i="1" l="1"/>
  <c r="W174" i="1" s="1"/>
  <c r="Q130" i="1"/>
  <c r="L132" i="1"/>
  <c r="J343" i="1"/>
  <c r="X174" i="1" l="1"/>
  <c r="Y173" i="1" s="1"/>
  <c r="U175" i="1"/>
  <c r="T175" i="1" s="1"/>
  <c r="P132" i="1"/>
  <c r="K132" i="1"/>
  <c r="N132" i="1" s="1"/>
  <c r="J344" i="1"/>
  <c r="V175" i="1" l="1"/>
  <c r="W175" i="1" s="1"/>
  <c r="O132" i="1"/>
  <c r="M132" i="1"/>
  <c r="J345" i="1"/>
  <c r="Q131" i="1" l="1"/>
  <c r="X175" i="1"/>
  <c r="Y174" i="1" s="1"/>
  <c r="U176" i="1"/>
  <c r="T176" i="1" s="1"/>
  <c r="L133" i="1"/>
  <c r="P133" i="1" s="1"/>
  <c r="J346" i="1"/>
  <c r="V176" i="1" l="1"/>
  <c r="W176" i="1" s="1"/>
  <c r="K133" i="1"/>
  <c r="N133" i="1" s="1"/>
  <c r="J347" i="1"/>
  <c r="U177" i="1" l="1"/>
  <c r="T177" i="1" s="1"/>
  <c r="X176" i="1"/>
  <c r="Y175" i="1" s="1"/>
  <c r="O133" i="1"/>
  <c r="M133" i="1"/>
  <c r="J348" i="1"/>
  <c r="Q132" i="1" l="1"/>
  <c r="V177" i="1"/>
  <c r="W177" i="1" s="1"/>
  <c r="L134" i="1"/>
  <c r="P134" i="1" s="1"/>
  <c r="J349" i="1"/>
  <c r="X177" i="1" l="1"/>
  <c r="Y176" i="1" s="1"/>
  <c r="U178" i="1"/>
  <c r="T178" i="1" s="1"/>
  <c r="K134" i="1"/>
  <c r="N134" i="1" s="1"/>
  <c r="J350" i="1"/>
  <c r="V178" i="1" l="1"/>
  <c r="W178" i="1" s="1"/>
  <c r="O134" i="1"/>
  <c r="M134" i="1"/>
  <c r="J351" i="1"/>
  <c r="U179" i="1" l="1"/>
  <c r="T179" i="1" s="1"/>
  <c r="X178" i="1"/>
  <c r="Y177" i="1" s="1"/>
  <c r="Q133" i="1"/>
  <c r="L135" i="1"/>
  <c r="P135" i="1" s="1"/>
  <c r="J352" i="1"/>
  <c r="V179" i="1" l="1"/>
  <c r="W179" i="1" s="1"/>
  <c r="K135" i="1"/>
  <c r="N135" i="1" s="1"/>
  <c r="J353" i="1"/>
  <c r="U180" i="1" l="1"/>
  <c r="T180" i="1"/>
  <c r="X179" i="1"/>
  <c r="Y178" i="1" s="1"/>
  <c r="O135" i="1"/>
  <c r="M135" i="1"/>
  <c r="J354" i="1"/>
  <c r="Q134" i="1" l="1"/>
  <c r="V180" i="1"/>
  <c r="W180" i="1" s="1"/>
  <c r="L136" i="1"/>
  <c r="P136" i="1" s="1"/>
  <c r="J355" i="1"/>
  <c r="U181" i="1" l="1"/>
  <c r="T181" i="1" s="1"/>
  <c r="X180" i="1"/>
  <c r="Y179" i="1" s="1"/>
  <c r="K136" i="1"/>
  <c r="N136" i="1" s="1"/>
  <c r="J356" i="1"/>
  <c r="V181" i="1" l="1"/>
  <c r="W181" i="1" s="1"/>
  <c r="O136" i="1"/>
  <c r="M136" i="1"/>
  <c r="J357" i="1"/>
  <c r="Q135" i="1" l="1"/>
  <c r="U182" i="1"/>
  <c r="T182" i="1" s="1"/>
  <c r="X181" i="1"/>
  <c r="Y180" i="1" s="1"/>
  <c r="L137" i="1"/>
  <c r="P137" i="1" s="1"/>
  <c r="J358" i="1"/>
  <c r="V182" i="1" l="1"/>
  <c r="W182" i="1" s="1"/>
  <c r="K137" i="1"/>
  <c r="N137" i="1" s="1"/>
  <c r="J359" i="1"/>
  <c r="X182" i="1" l="1"/>
  <c r="Y181" i="1" s="1"/>
  <c r="U183" i="1"/>
  <c r="T183" i="1" s="1"/>
  <c r="O137" i="1"/>
  <c r="M137" i="1"/>
  <c r="J360" i="1"/>
  <c r="Q136" i="1" l="1"/>
  <c r="V183" i="1"/>
  <c r="W183" i="1" s="1"/>
  <c r="L138" i="1"/>
  <c r="P138" i="1" s="1"/>
  <c r="J361" i="1"/>
  <c r="X183" i="1" l="1"/>
  <c r="Y182" i="1" s="1"/>
  <c r="U184" i="1"/>
  <c r="T184" i="1" s="1"/>
  <c r="K138" i="1"/>
  <c r="N138" i="1" s="1"/>
  <c r="J362" i="1"/>
  <c r="V184" i="1" l="1"/>
  <c r="W184" i="1" s="1"/>
  <c r="O138" i="1"/>
  <c r="M138" i="1"/>
  <c r="J363" i="1"/>
  <c r="Q137" i="1" l="1"/>
  <c r="U185" i="1"/>
  <c r="T185" i="1" s="1"/>
  <c r="X184" i="1"/>
  <c r="Y183" i="1" s="1"/>
  <c r="L139" i="1"/>
  <c r="P139" i="1" s="1"/>
  <c r="J364" i="1"/>
  <c r="V185" i="1" l="1"/>
  <c r="W185" i="1" s="1"/>
  <c r="K139" i="1"/>
  <c r="N139" i="1" s="1"/>
  <c r="J365" i="1"/>
  <c r="X185" i="1" l="1"/>
  <c r="Y184" i="1" s="1"/>
  <c r="U186" i="1"/>
  <c r="T186" i="1" s="1"/>
  <c r="O139" i="1"/>
  <c r="M139" i="1"/>
  <c r="J366" i="1"/>
  <c r="Q138" i="1" l="1"/>
  <c r="V186" i="1"/>
  <c r="W186" i="1" s="1"/>
  <c r="L140" i="1"/>
  <c r="P140" i="1" s="1"/>
  <c r="J367" i="1"/>
  <c r="U187" i="1" l="1"/>
  <c r="T187" i="1"/>
  <c r="X186" i="1"/>
  <c r="Y185" i="1" s="1"/>
  <c r="K140" i="1"/>
  <c r="N140" i="1" s="1"/>
  <c r="J368" i="1"/>
  <c r="V187" i="1" l="1"/>
  <c r="W187" i="1" s="1"/>
  <c r="O140" i="1"/>
  <c r="M140" i="1"/>
  <c r="J369" i="1"/>
  <c r="Q139" i="1" l="1"/>
  <c r="U188" i="1"/>
  <c r="T188" i="1" s="1"/>
  <c r="X187" i="1"/>
  <c r="Y186" i="1" s="1"/>
  <c r="L141" i="1"/>
  <c r="P141" i="1" s="1"/>
  <c r="J370" i="1"/>
  <c r="V188" i="1" l="1"/>
  <c r="W188" i="1" s="1"/>
  <c r="K141" i="1"/>
  <c r="N141" i="1" s="1"/>
  <c r="J371" i="1"/>
  <c r="U189" i="1" l="1"/>
  <c r="T189" i="1" s="1"/>
  <c r="X188" i="1"/>
  <c r="Y187" i="1" s="1"/>
  <c r="O141" i="1"/>
  <c r="M141" i="1"/>
  <c r="J372" i="1"/>
  <c r="Q140" i="1" l="1"/>
  <c r="V189" i="1"/>
  <c r="W189" i="1" s="1"/>
  <c r="L142" i="1"/>
  <c r="P142" i="1" s="1"/>
  <c r="J373" i="1"/>
  <c r="U190" i="1" l="1"/>
  <c r="T190" i="1" s="1"/>
  <c r="X189" i="1"/>
  <c r="Y188" i="1" s="1"/>
  <c r="K142" i="1"/>
  <c r="N142" i="1" s="1"/>
  <c r="J374" i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V190" i="1" l="1"/>
  <c r="W190" i="1" s="1"/>
  <c r="O142" i="1"/>
  <c r="M142" i="1"/>
  <c r="Q141" i="1" l="1"/>
  <c r="X190" i="1"/>
  <c r="Y189" i="1" s="1"/>
  <c r="U191" i="1"/>
  <c r="T191" i="1" s="1"/>
  <c r="L143" i="1"/>
  <c r="P143" i="1" s="1"/>
  <c r="V191" i="1" l="1"/>
  <c r="W191" i="1" s="1"/>
  <c r="K143" i="1"/>
  <c r="N143" i="1" s="1"/>
  <c r="X191" i="1" l="1"/>
  <c r="Y190" i="1" s="1"/>
  <c r="U192" i="1"/>
  <c r="T192" i="1" s="1"/>
  <c r="O143" i="1"/>
  <c r="M143" i="1"/>
  <c r="Q142" i="1" l="1"/>
  <c r="V192" i="1"/>
  <c r="W192" i="1" s="1"/>
  <c r="L144" i="1"/>
  <c r="P144" i="1" s="1"/>
  <c r="X192" i="1" l="1"/>
  <c r="Y191" i="1" s="1"/>
  <c r="U193" i="1"/>
  <c r="T193" i="1" s="1"/>
  <c r="K144" i="1"/>
  <c r="N144" i="1" s="1"/>
  <c r="V193" i="1" l="1"/>
  <c r="W193" i="1" s="1"/>
  <c r="O144" i="1"/>
  <c r="M144" i="1"/>
  <c r="X193" i="1" l="1"/>
  <c r="Y192" i="1" s="1"/>
  <c r="U194" i="1"/>
  <c r="T194" i="1" s="1"/>
  <c r="Q143" i="1"/>
  <c r="L145" i="1"/>
  <c r="P145" i="1" s="1"/>
  <c r="V194" i="1" l="1"/>
  <c r="W194" i="1" s="1"/>
  <c r="K145" i="1"/>
  <c r="N145" i="1" s="1"/>
  <c r="U195" i="1" l="1"/>
  <c r="T195" i="1"/>
  <c r="X194" i="1"/>
  <c r="Y193" i="1" s="1"/>
  <c r="O145" i="1"/>
  <c r="M145" i="1"/>
  <c r="Q144" i="1" l="1"/>
  <c r="V195" i="1"/>
  <c r="W195" i="1" s="1"/>
  <c r="L146" i="1"/>
  <c r="P146" i="1" s="1"/>
  <c r="U196" i="1" l="1"/>
  <c r="T196" i="1" s="1"/>
  <c r="X195" i="1"/>
  <c r="Y194" i="1" s="1"/>
  <c r="K146" i="1"/>
  <c r="N146" i="1" s="1"/>
  <c r="V196" i="1" l="1"/>
  <c r="W196" i="1" s="1"/>
  <c r="O146" i="1"/>
  <c r="M146" i="1"/>
  <c r="Q145" i="1" l="1"/>
  <c r="X196" i="1"/>
  <c r="Y195" i="1" s="1"/>
  <c r="U197" i="1"/>
  <c r="T197" i="1" s="1"/>
  <c r="L147" i="1"/>
  <c r="P147" i="1" s="1"/>
  <c r="V197" i="1" l="1"/>
  <c r="W197" i="1" s="1"/>
  <c r="K147" i="1"/>
  <c r="N147" i="1" s="1"/>
  <c r="U198" i="1" l="1"/>
  <c r="T198" i="1"/>
  <c r="X197" i="1"/>
  <c r="Y196" i="1" s="1"/>
  <c r="O147" i="1"/>
  <c r="M147" i="1"/>
  <c r="Q146" i="1" l="1"/>
  <c r="V198" i="1"/>
  <c r="W198" i="1" s="1"/>
  <c r="L148" i="1"/>
  <c r="P148" i="1" s="1"/>
  <c r="X198" i="1" l="1"/>
  <c r="Y197" i="1" s="1"/>
  <c r="U199" i="1"/>
  <c r="T199" i="1" s="1"/>
  <c r="K148" i="1"/>
  <c r="N148" i="1" s="1"/>
  <c r="V199" i="1" l="1"/>
  <c r="W199" i="1" s="1"/>
  <c r="O148" i="1"/>
  <c r="M148" i="1"/>
  <c r="X199" i="1" l="1"/>
  <c r="Y198" i="1" s="1"/>
  <c r="U200" i="1"/>
  <c r="T200" i="1" s="1"/>
  <c r="Q147" i="1"/>
  <c r="L149" i="1"/>
  <c r="P149" i="1" s="1"/>
  <c r="V200" i="1" l="1"/>
  <c r="W200" i="1" s="1"/>
  <c r="K149" i="1"/>
  <c r="N149" i="1" s="1"/>
  <c r="U201" i="1" l="1"/>
  <c r="X200" i="1"/>
  <c r="Y199" i="1" s="1"/>
  <c r="T201" i="1"/>
  <c r="O149" i="1"/>
  <c r="M149" i="1"/>
  <c r="V201" i="1" l="1"/>
  <c r="W201" i="1" s="1"/>
  <c r="Q148" i="1"/>
  <c r="L150" i="1"/>
  <c r="P150" i="1" s="1"/>
  <c r="X201" i="1" l="1"/>
  <c r="Y200" i="1" s="1"/>
  <c r="U202" i="1"/>
  <c r="T202" i="1" s="1"/>
  <c r="K150" i="1"/>
  <c r="N150" i="1" s="1"/>
  <c r="V202" i="1" l="1"/>
  <c r="W202" i="1" s="1"/>
  <c r="O150" i="1"/>
  <c r="M150" i="1"/>
  <c r="U203" i="1" l="1"/>
  <c r="T203" i="1" s="1"/>
  <c r="X202" i="1"/>
  <c r="Y201" i="1" s="1"/>
  <c r="Q149" i="1"/>
  <c r="L151" i="1"/>
  <c r="P151" i="1" s="1"/>
  <c r="V203" i="1" l="1"/>
  <c r="W203" i="1" s="1"/>
  <c r="K151" i="1"/>
  <c r="N151" i="1" s="1"/>
  <c r="U204" i="1" l="1"/>
  <c r="X203" i="1"/>
  <c r="Y202" i="1" s="1"/>
  <c r="T204" i="1"/>
  <c r="O151" i="1"/>
  <c r="M151" i="1"/>
  <c r="Q150" i="1" l="1"/>
  <c r="V204" i="1"/>
  <c r="W204" i="1" s="1"/>
  <c r="L152" i="1"/>
  <c r="P152" i="1" s="1"/>
  <c r="U205" i="1" l="1"/>
  <c r="T205" i="1" s="1"/>
  <c r="X204" i="1"/>
  <c r="Y203" i="1" s="1"/>
  <c r="K152" i="1"/>
  <c r="N152" i="1" s="1"/>
  <c r="V205" i="1" l="1"/>
  <c r="W205" i="1" s="1"/>
  <c r="O152" i="1"/>
  <c r="M152" i="1"/>
  <c r="Q151" i="1" l="1"/>
  <c r="U206" i="1"/>
  <c r="T206" i="1" s="1"/>
  <c r="X205" i="1"/>
  <c r="Y204" i="1" s="1"/>
  <c r="L153" i="1"/>
  <c r="P153" i="1" s="1"/>
  <c r="V206" i="1" l="1"/>
  <c r="W206" i="1" s="1"/>
  <c r="K153" i="1"/>
  <c r="N153" i="1" s="1"/>
  <c r="X206" i="1" l="1"/>
  <c r="Y205" i="1" s="1"/>
  <c r="U207" i="1"/>
  <c r="T207" i="1" s="1"/>
  <c r="O153" i="1"/>
  <c r="M153" i="1"/>
  <c r="Q152" i="1" l="1"/>
  <c r="V207" i="1"/>
  <c r="W207" i="1" s="1"/>
  <c r="L154" i="1"/>
  <c r="P154" i="1" s="1"/>
  <c r="X207" i="1" l="1"/>
  <c r="Y206" i="1" s="1"/>
  <c r="U208" i="1"/>
  <c r="T208" i="1" s="1"/>
  <c r="K154" i="1"/>
  <c r="N154" i="1" s="1"/>
  <c r="V208" i="1" l="1"/>
  <c r="W208" i="1" s="1"/>
  <c r="O154" i="1"/>
  <c r="M154" i="1"/>
  <c r="Q153" i="1" l="1"/>
  <c r="U209" i="1"/>
  <c r="T209" i="1" s="1"/>
  <c r="X208" i="1"/>
  <c r="Y207" i="1" s="1"/>
  <c r="L155" i="1"/>
  <c r="P155" i="1" s="1"/>
  <c r="V209" i="1" l="1"/>
  <c r="W209" i="1" s="1"/>
  <c r="K155" i="1"/>
  <c r="N155" i="1" s="1"/>
  <c r="X209" i="1" l="1"/>
  <c r="Y208" i="1" s="1"/>
  <c r="U210" i="1"/>
  <c r="T210" i="1" s="1"/>
  <c r="O155" i="1"/>
  <c r="M155" i="1"/>
  <c r="Q154" i="1" l="1"/>
  <c r="V210" i="1"/>
  <c r="W210" i="1" s="1"/>
  <c r="L156" i="1"/>
  <c r="P156" i="1" s="1"/>
  <c r="U211" i="1" l="1"/>
  <c r="T211" i="1" s="1"/>
  <c r="X210" i="1"/>
  <c r="Y209" i="1" s="1"/>
  <c r="K156" i="1"/>
  <c r="N156" i="1" s="1"/>
  <c r="V211" i="1" l="1"/>
  <c r="W211" i="1" s="1"/>
  <c r="O156" i="1"/>
  <c r="M156" i="1"/>
  <c r="Q155" i="1" l="1"/>
  <c r="U212" i="1"/>
  <c r="T212" i="1" s="1"/>
  <c r="X211" i="1"/>
  <c r="Y210" i="1" s="1"/>
  <c r="L157" i="1"/>
  <c r="P157" i="1" s="1"/>
  <c r="V212" i="1" l="1"/>
  <c r="W212" i="1" s="1"/>
  <c r="K157" i="1"/>
  <c r="N157" i="1" s="1"/>
  <c r="X212" i="1" l="1"/>
  <c r="Y211" i="1" s="1"/>
  <c r="U213" i="1"/>
  <c r="T213" i="1" s="1"/>
  <c r="O157" i="1"/>
  <c r="M157" i="1"/>
  <c r="Q156" i="1" l="1"/>
  <c r="V213" i="1"/>
  <c r="W213" i="1" s="1"/>
  <c r="L158" i="1"/>
  <c r="P158" i="1" s="1"/>
  <c r="U214" i="1" l="1"/>
  <c r="T214" i="1" s="1"/>
  <c r="X213" i="1"/>
  <c r="Y212" i="1" s="1"/>
  <c r="K158" i="1"/>
  <c r="N158" i="1" s="1"/>
  <c r="V214" i="1" l="1"/>
  <c r="W214" i="1" s="1"/>
  <c r="O158" i="1"/>
  <c r="M158" i="1"/>
  <c r="Q157" i="1" l="1"/>
  <c r="X214" i="1"/>
  <c r="Y213" i="1" s="1"/>
  <c r="U215" i="1"/>
  <c r="T215" i="1" s="1"/>
  <c r="L159" i="1"/>
  <c r="P159" i="1" s="1"/>
  <c r="V215" i="1" l="1"/>
  <c r="W215" i="1" s="1"/>
  <c r="K159" i="1"/>
  <c r="N159" i="1" s="1"/>
  <c r="X215" i="1" l="1"/>
  <c r="Y214" i="1" s="1"/>
  <c r="U216" i="1"/>
  <c r="T216" i="1" s="1"/>
  <c r="O159" i="1"/>
  <c r="M159" i="1"/>
  <c r="Q158" i="1" l="1"/>
  <c r="V216" i="1"/>
  <c r="W216" i="1" s="1"/>
  <c r="L160" i="1"/>
  <c r="P160" i="1" s="1"/>
  <c r="X216" i="1" l="1"/>
  <c r="Y215" i="1" s="1"/>
  <c r="U217" i="1"/>
  <c r="T217" i="1" s="1"/>
  <c r="K160" i="1"/>
  <c r="N160" i="1" s="1"/>
  <c r="V217" i="1" l="1"/>
  <c r="W217" i="1" s="1"/>
  <c r="O160" i="1"/>
  <c r="M160" i="1"/>
  <c r="Q159" i="1" l="1"/>
  <c r="X217" i="1"/>
  <c r="Y216" i="1" s="1"/>
  <c r="U218" i="1"/>
  <c r="T218" i="1" s="1"/>
  <c r="L161" i="1"/>
  <c r="P161" i="1" s="1"/>
  <c r="V218" i="1" l="1"/>
  <c r="W218" i="1" s="1"/>
  <c r="K161" i="1"/>
  <c r="N161" i="1" s="1"/>
  <c r="U219" i="1" l="1"/>
  <c r="T219" i="1" s="1"/>
  <c r="X218" i="1"/>
  <c r="Y217" i="1" s="1"/>
  <c r="O161" i="1"/>
  <c r="M161" i="1"/>
  <c r="Q160" i="1" l="1"/>
  <c r="V219" i="1"/>
  <c r="W219" i="1" s="1"/>
  <c r="L162" i="1"/>
  <c r="P162" i="1" s="1"/>
  <c r="U220" i="1" l="1"/>
  <c r="T220" i="1" s="1"/>
  <c r="X219" i="1"/>
  <c r="Y218" i="1" s="1"/>
  <c r="K162" i="1"/>
  <c r="N162" i="1" s="1"/>
  <c r="V220" i="1" l="1"/>
  <c r="W220" i="1" s="1"/>
  <c r="O162" i="1"/>
  <c r="M162" i="1"/>
  <c r="U221" i="1" l="1"/>
  <c r="T221" i="1" s="1"/>
  <c r="X220" i="1"/>
  <c r="Y219" i="1" s="1"/>
  <c r="Q161" i="1"/>
  <c r="L163" i="1"/>
  <c r="P163" i="1" s="1"/>
  <c r="V221" i="1" l="1"/>
  <c r="W221" i="1" s="1"/>
  <c r="K163" i="1"/>
  <c r="N163" i="1" s="1"/>
  <c r="U222" i="1" l="1"/>
  <c r="T222" i="1" s="1"/>
  <c r="X221" i="1"/>
  <c r="Y220" i="1" s="1"/>
  <c r="O163" i="1"/>
  <c r="M163" i="1"/>
  <c r="Q162" i="1" l="1"/>
  <c r="V222" i="1"/>
  <c r="W222" i="1" s="1"/>
  <c r="L164" i="1"/>
  <c r="P164" i="1" s="1"/>
  <c r="X222" i="1" l="1"/>
  <c r="Y221" i="1" s="1"/>
  <c r="U223" i="1"/>
  <c r="T223" i="1"/>
  <c r="K164" i="1"/>
  <c r="N164" i="1" s="1"/>
  <c r="V223" i="1" l="1"/>
  <c r="W223" i="1" s="1"/>
  <c r="O164" i="1"/>
  <c r="M164" i="1"/>
  <c r="X223" i="1" l="1"/>
  <c r="Y222" i="1" s="1"/>
  <c r="U224" i="1"/>
  <c r="T224" i="1" s="1"/>
  <c r="Q163" i="1"/>
  <c r="L165" i="1"/>
  <c r="P165" i="1" s="1"/>
  <c r="V224" i="1" l="1"/>
  <c r="W224" i="1" s="1"/>
  <c r="K165" i="1"/>
  <c r="N165" i="1" s="1"/>
  <c r="U225" i="1" l="1"/>
  <c r="T225" i="1" s="1"/>
  <c r="X224" i="1"/>
  <c r="Y223" i="1" s="1"/>
  <c r="O165" i="1"/>
  <c r="M165" i="1"/>
  <c r="Q164" i="1" l="1"/>
  <c r="V225" i="1"/>
  <c r="W225" i="1" s="1"/>
  <c r="L166" i="1"/>
  <c r="P166" i="1" s="1"/>
  <c r="X225" i="1" l="1"/>
  <c r="Y224" i="1" s="1"/>
  <c r="U226" i="1"/>
  <c r="T226" i="1" s="1"/>
  <c r="K166" i="1"/>
  <c r="N166" i="1" s="1"/>
  <c r="V226" i="1" l="1"/>
  <c r="W226" i="1" s="1"/>
  <c r="O166" i="1"/>
  <c r="M166" i="1"/>
  <c r="Q165" i="1" l="1"/>
  <c r="U227" i="1"/>
  <c r="T227" i="1" s="1"/>
  <c r="X226" i="1"/>
  <c r="Y225" i="1" s="1"/>
  <c r="L167" i="1"/>
  <c r="P167" i="1" s="1"/>
  <c r="V227" i="1" l="1"/>
  <c r="W227" i="1" s="1"/>
  <c r="K167" i="1"/>
  <c r="N167" i="1" s="1"/>
  <c r="U228" i="1" l="1"/>
  <c r="X227" i="1"/>
  <c r="Y226" i="1" s="1"/>
  <c r="T228" i="1"/>
  <c r="O167" i="1"/>
  <c r="M167" i="1"/>
  <c r="Q166" i="1" l="1"/>
  <c r="V228" i="1"/>
  <c r="W228" i="1" s="1"/>
  <c r="L168" i="1"/>
  <c r="P168" i="1" s="1"/>
  <c r="U229" i="1" l="1"/>
  <c r="T229" i="1" s="1"/>
  <c r="X228" i="1"/>
  <c r="Y227" i="1" s="1"/>
  <c r="K168" i="1"/>
  <c r="N168" i="1" s="1"/>
  <c r="V229" i="1" l="1"/>
  <c r="W229" i="1" s="1"/>
  <c r="O168" i="1"/>
  <c r="M168" i="1"/>
  <c r="Q167" i="1" l="1"/>
  <c r="U230" i="1"/>
  <c r="T230" i="1" s="1"/>
  <c r="X229" i="1"/>
  <c r="Y228" i="1" s="1"/>
  <c r="L169" i="1"/>
  <c r="P169" i="1" s="1"/>
  <c r="V230" i="1" l="1"/>
  <c r="W230" i="1" s="1"/>
  <c r="K169" i="1"/>
  <c r="N169" i="1" s="1"/>
  <c r="X230" i="1" l="1"/>
  <c r="Y229" i="1" s="1"/>
  <c r="U231" i="1"/>
  <c r="T231" i="1" s="1"/>
  <c r="O169" i="1"/>
  <c r="M169" i="1"/>
  <c r="Q168" i="1" l="1"/>
  <c r="V231" i="1"/>
  <c r="W231" i="1" s="1"/>
  <c r="L170" i="1"/>
  <c r="P170" i="1" s="1"/>
  <c r="X231" i="1" l="1"/>
  <c r="Y230" i="1" s="1"/>
  <c r="U232" i="1"/>
  <c r="T232" i="1" s="1"/>
  <c r="K170" i="1"/>
  <c r="N170" i="1" s="1"/>
  <c r="V232" i="1" l="1"/>
  <c r="W232" i="1" s="1"/>
  <c r="O170" i="1"/>
  <c r="M170" i="1"/>
  <c r="Q169" i="1" l="1"/>
  <c r="U233" i="1"/>
  <c r="T233" i="1"/>
  <c r="X232" i="1"/>
  <c r="Y231" i="1" s="1"/>
  <c r="L171" i="1"/>
  <c r="P171" i="1" s="1"/>
  <c r="V233" i="1" l="1"/>
  <c r="W233" i="1" s="1"/>
  <c r="K171" i="1"/>
  <c r="N171" i="1" s="1"/>
  <c r="X233" i="1" l="1"/>
  <c r="Y232" i="1" s="1"/>
  <c r="U234" i="1"/>
  <c r="T234" i="1" s="1"/>
  <c r="O171" i="1"/>
  <c r="M171" i="1"/>
  <c r="Q170" i="1" l="1"/>
  <c r="V234" i="1"/>
  <c r="W234" i="1" s="1"/>
  <c r="L172" i="1"/>
  <c r="P172" i="1" s="1"/>
  <c r="U235" i="1" l="1"/>
  <c r="T235" i="1" s="1"/>
  <c r="X234" i="1"/>
  <c r="Y233" i="1" s="1"/>
  <c r="K172" i="1"/>
  <c r="N172" i="1" s="1"/>
  <c r="V235" i="1" l="1"/>
  <c r="W235" i="1" s="1"/>
  <c r="O172" i="1"/>
  <c r="M172" i="1"/>
  <c r="Q171" i="1" l="1"/>
  <c r="U236" i="1"/>
  <c r="T236" i="1"/>
  <c r="X235" i="1"/>
  <c r="Y234" i="1" s="1"/>
  <c r="L173" i="1"/>
  <c r="P173" i="1" s="1"/>
  <c r="V236" i="1" l="1"/>
  <c r="W236" i="1" s="1"/>
  <c r="K173" i="1"/>
  <c r="N173" i="1" s="1"/>
  <c r="X236" i="1" l="1"/>
  <c r="Y235" i="1" s="1"/>
  <c r="U237" i="1"/>
  <c r="T237" i="1" s="1"/>
  <c r="O173" i="1"/>
  <c r="M173" i="1"/>
  <c r="Q172" i="1" l="1"/>
  <c r="V237" i="1"/>
  <c r="W237" i="1" s="1"/>
  <c r="L174" i="1"/>
  <c r="P174" i="1" s="1"/>
  <c r="U238" i="1" l="1"/>
  <c r="T238" i="1"/>
  <c r="X237" i="1"/>
  <c r="Y236" i="1" s="1"/>
  <c r="K174" i="1"/>
  <c r="N174" i="1" s="1"/>
  <c r="V238" i="1" l="1"/>
  <c r="W238" i="1" s="1"/>
  <c r="O174" i="1"/>
  <c r="M174" i="1"/>
  <c r="X238" i="1" l="1"/>
  <c r="Y237" i="1" s="1"/>
  <c r="U239" i="1"/>
  <c r="T239" i="1" s="1"/>
  <c r="Q173" i="1"/>
  <c r="L175" i="1"/>
  <c r="P175" i="1" s="1"/>
  <c r="V239" i="1" l="1"/>
  <c r="W239" i="1" s="1"/>
  <c r="K175" i="1"/>
  <c r="N175" i="1" s="1"/>
  <c r="X239" i="1" l="1"/>
  <c r="Y238" i="1" s="1"/>
  <c r="U240" i="1"/>
  <c r="T240" i="1" s="1"/>
  <c r="O175" i="1"/>
  <c r="M175" i="1"/>
  <c r="Q174" i="1" l="1"/>
  <c r="V240" i="1"/>
  <c r="W240" i="1" s="1"/>
  <c r="L176" i="1"/>
  <c r="P176" i="1" s="1"/>
  <c r="X240" i="1" l="1"/>
  <c r="Y239" i="1" s="1"/>
  <c r="U241" i="1"/>
  <c r="T241" i="1" s="1"/>
  <c r="K176" i="1"/>
  <c r="N176" i="1" s="1"/>
  <c r="V241" i="1" l="1"/>
  <c r="W241" i="1" s="1"/>
  <c r="O176" i="1"/>
  <c r="M176" i="1"/>
  <c r="Q175" i="1" l="1"/>
  <c r="X241" i="1"/>
  <c r="Y240" i="1" s="1"/>
  <c r="U242" i="1"/>
  <c r="T242" i="1" s="1"/>
  <c r="L177" i="1"/>
  <c r="P177" i="1" s="1"/>
  <c r="V242" i="1" l="1"/>
  <c r="W242" i="1" s="1"/>
  <c r="K177" i="1"/>
  <c r="N177" i="1" s="1"/>
  <c r="U243" i="1" l="1"/>
  <c r="T243" i="1" s="1"/>
  <c r="X242" i="1"/>
  <c r="Y241" i="1" s="1"/>
  <c r="O177" i="1"/>
  <c r="M177" i="1"/>
  <c r="Q176" i="1" l="1"/>
  <c r="V243" i="1"/>
  <c r="W243" i="1" s="1"/>
  <c r="L178" i="1"/>
  <c r="P178" i="1" s="1"/>
  <c r="U244" i="1" l="1"/>
  <c r="T244" i="1"/>
  <c r="X243" i="1"/>
  <c r="Y242" i="1" s="1"/>
  <c r="K178" i="1"/>
  <c r="N178" i="1" s="1"/>
  <c r="V244" i="1" l="1"/>
  <c r="W244" i="1" s="1"/>
  <c r="O178" i="1"/>
  <c r="M178" i="1"/>
  <c r="Q177" i="1" l="1"/>
  <c r="U245" i="1"/>
  <c r="T245" i="1" s="1"/>
  <c r="X244" i="1"/>
  <c r="Y243" i="1" s="1"/>
  <c r="L179" i="1"/>
  <c r="P179" i="1" s="1"/>
  <c r="V245" i="1" l="1"/>
  <c r="W245" i="1" s="1"/>
  <c r="K179" i="1"/>
  <c r="N179" i="1" s="1"/>
  <c r="U246" i="1" l="1"/>
  <c r="T246" i="1" s="1"/>
  <c r="X245" i="1"/>
  <c r="Y244" i="1" s="1"/>
  <c r="O179" i="1"/>
  <c r="M179" i="1"/>
  <c r="Q178" i="1" l="1"/>
  <c r="V246" i="1"/>
  <c r="W246" i="1" s="1"/>
  <c r="L180" i="1"/>
  <c r="P180" i="1" s="1"/>
  <c r="X246" i="1" l="1"/>
  <c r="Y245" i="1" s="1"/>
  <c r="U247" i="1"/>
  <c r="T247" i="1" s="1"/>
  <c r="K180" i="1"/>
  <c r="N180" i="1" s="1"/>
  <c r="V247" i="1" l="1"/>
  <c r="W247" i="1" s="1"/>
  <c r="O180" i="1"/>
  <c r="M180" i="1"/>
  <c r="Q179" i="1" l="1"/>
  <c r="X247" i="1"/>
  <c r="Y246" i="1" s="1"/>
  <c r="U248" i="1"/>
  <c r="T248" i="1" s="1"/>
  <c r="L181" i="1"/>
  <c r="P181" i="1" s="1"/>
  <c r="V248" i="1" l="1"/>
  <c r="W248" i="1" s="1"/>
  <c r="K181" i="1"/>
  <c r="N181" i="1" s="1"/>
  <c r="U249" i="1" l="1"/>
  <c r="T249" i="1"/>
  <c r="X248" i="1"/>
  <c r="Y247" i="1" s="1"/>
  <c r="O181" i="1"/>
  <c r="M181" i="1"/>
  <c r="Q180" i="1" l="1"/>
  <c r="V249" i="1"/>
  <c r="W249" i="1" s="1"/>
  <c r="L182" i="1"/>
  <c r="P182" i="1" s="1"/>
  <c r="X249" i="1" l="1"/>
  <c r="Y248" i="1" s="1"/>
  <c r="U250" i="1"/>
  <c r="T250" i="1" s="1"/>
  <c r="K182" i="1"/>
  <c r="N182" i="1" s="1"/>
  <c r="V250" i="1" l="1"/>
  <c r="W250" i="1" s="1"/>
  <c r="O182" i="1"/>
  <c r="M182" i="1"/>
  <c r="Q181" i="1" l="1"/>
  <c r="U251" i="1"/>
  <c r="T251" i="1" s="1"/>
  <c r="X250" i="1"/>
  <c r="Y249" i="1" s="1"/>
  <c r="L183" i="1"/>
  <c r="P183" i="1" s="1"/>
  <c r="V251" i="1" l="1"/>
  <c r="W251" i="1" s="1"/>
  <c r="K183" i="1"/>
  <c r="N183" i="1" s="1"/>
  <c r="U252" i="1" l="1"/>
  <c r="T252" i="1" s="1"/>
  <c r="X251" i="1"/>
  <c r="Y250" i="1" s="1"/>
  <c r="O183" i="1"/>
  <c r="M183" i="1"/>
  <c r="Q182" i="1" l="1"/>
  <c r="V252" i="1"/>
  <c r="W252" i="1" s="1"/>
  <c r="L184" i="1"/>
  <c r="P184" i="1" s="1"/>
  <c r="U253" i="1" l="1"/>
  <c r="T253" i="1" s="1"/>
  <c r="X252" i="1"/>
  <c r="Y251" i="1" s="1"/>
  <c r="K184" i="1"/>
  <c r="N184" i="1" s="1"/>
  <c r="V253" i="1" l="1"/>
  <c r="W253" i="1" s="1"/>
  <c r="O184" i="1"/>
  <c r="M184" i="1"/>
  <c r="Q183" i="1" l="1"/>
  <c r="U254" i="1"/>
  <c r="T254" i="1" s="1"/>
  <c r="X253" i="1"/>
  <c r="Y252" i="1" s="1"/>
  <c r="L185" i="1"/>
  <c r="P185" i="1" s="1"/>
  <c r="V254" i="1" l="1"/>
  <c r="W254" i="1" s="1"/>
  <c r="K185" i="1"/>
  <c r="N185" i="1" s="1"/>
  <c r="X254" i="1" l="1"/>
  <c r="Y253" i="1" s="1"/>
  <c r="U255" i="1"/>
  <c r="T255" i="1" s="1"/>
  <c r="O185" i="1"/>
  <c r="M185" i="1"/>
  <c r="Q184" i="1" l="1"/>
  <c r="V255" i="1"/>
  <c r="W255" i="1" s="1"/>
  <c r="L186" i="1"/>
  <c r="P186" i="1" s="1"/>
  <c r="X255" i="1" l="1"/>
  <c r="Y254" i="1" s="1"/>
  <c r="U256" i="1"/>
  <c r="T256" i="1" s="1"/>
  <c r="K186" i="1"/>
  <c r="N186" i="1" s="1"/>
  <c r="V256" i="1" l="1"/>
  <c r="W256" i="1" s="1"/>
  <c r="O186" i="1"/>
  <c r="M186" i="1"/>
  <c r="X256" i="1" l="1"/>
  <c r="Y255" i="1" s="1"/>
  <c r="U257" i="1"/>
  <c r="T257" i="1" s="1"/>
  <c r="Q185" i="1"/>
  <c r="L187" i="1"/>
  <c r="P187" i="1" s="1"/>
  <c r="V257" i="1" l="1"/>
  <c r="W257" i="1" s="1"/>
  <c r="K187" i="1"/>
  <c r="N187" i="1" s="1"/>
  <c r="X257" i="1" l="1"/>
  <c r="Y256" i="1" s="1"/>
  <c r="U258" i="1"/>
  <c r="T258" i="1" s="1"/>
  <c r="O187" i="1"/>
  <c r="M187" i="1"/>
  <c r="Q186" i="1" l="1"/>
  <c r="V258" i="1"/>
  <c r="W258" i="1" s="1"/>
  <c r="L188" i="1"/>
  <c r="P188" i="1" s="1"/>
  <c r="U259" i="1" l="1"/>
  <c r="T259" i="1" s="1"/>
  <c r="X258" i="1"/>
  <c r="Y257" i="1" s="1"/>
  <c r="K188" i="1"/>
  <c r="N188" i="1" s="1"/>
  <c r="V259" i="1" l="1"/>
  <c r="W259" i="1" s="1"/>
  <c r="O188" i="1"/>
  <c r="M188" i="1"/>
  <c r="Q187" i="1" l="1"/>
  <c r="U260" i="1"/>
  <c r="T260" i="1" s="1"/>
  <c r="X259" i="1"/>
  <c r="Y258" i="1" s="1"/>
  <c r="L189" i="1"/>
  <c r="P189" i="1" s="1"/>
  <c r="V260" i="1" l="1"/>
  <c r="W260" i="1" s="1"/>
  <c r="K189" i="1"/>
  <c r="N189" i="1" s="1"/>
  <c r="X260" i="1" l="1"/>
  <c r="Y259" i="1" s="1"/>
  <c r="U261" i="1"/>
  <c r="T261" i="1" s="1"/>
  <c r="O189" i="1"/>
  <c r="M189" i="1"/>
  <c r="V261" i="1" l="1"/>
  <c r="W261" i="1" s="1"/>
  <c r="Q188" i="1"/>
  <c r="L190" i="1"/>
  <c r="P190" i="1" s="1"/>
  <c r="U262" i="1" l="1"/>
  <c r="T262" i="1" s="1"/>
  <c r="X261" i="1"/>
  <c r="Y260" i="1" s="1"/>
  <c r="K190" i="1"/>
  <c r="N190" i="1" s="1"/>
  <c r="O190" i="1" l="1"/>
  <c r="M190" i="1"/>
  <c r="V262" i="1"/>
  <c r="W262" i="1" s="1"/>
  <c r="Q189" i="1" l="1"/>
  <c r="L191" i="1"/>
  <c r="P191" i="1" s="1"/>
  <c r="X262" i="1"/>
  <c r="Y261" i="1" s="1"/>
  <c r="U263" i="1"/>
  <c r="T263" i="1" s="1"/>
  <c r="K191" i="1"/>
  <c r="N191" i="1" s="1"/>
  <c r="V263" i="1" l="1"/>
  <c r="W263" i="1" s="1"/>
  <c r="O191" i="1"/>
  <c r="M191" i="1"/>
  <c r="Q190" i="1" l="1"/>
  <c r="X263" i="1"/>
  <c r="Y262" i="1" s="1"/>
  <c r="U264" i="1"/>
  <c r="T264" i="1" s="1"/>
  <c r="L192" i="1"/>
  <c r="P192" i="1" s="1"/>
  <c r="V264" i="1" l="1"/>
  <c r="W264" i="1" s="1"/>
  <c r="K192" i="1"/>
  <c r="N192" i="1" s="1"/>
  <c r="U265" i="1" l="1"/>
  <c r="T265" i="1" s="1"/>
  <c r="X264" i="1"/>
  <c r="Y263" i="1" s="1"/>
  <c r="O192" i="1"/>
  <c r="M192" i="1"/>
  <c r="Q191" i="1" l="1"/>
  <c r="V265" i="1"/>
  <c r="W265" i="1" s="1"/>
  <c r="L193" i="1"/>
  <c r="P193" i="1" s="1"/>
  <c r="X265" i="1" l="1"/>
  <c r="Y264" i="1" s="1"/>
  <c r="U266" i="1"/>
  <c r="T266" i="1" s="1"/>
  <c r="K193" i="1"/>
  <c r="N193" i="1" s="1"/>
  <c r="V266" i="1" l="1"/>
  <c r="W266" i="1" s="1"/>
  <c r="O193" i="1"/>
  <c r="M193" i="1"/>
  <c r="U267" i="1" l="1"/>
  <c r="T267" i="1" s="1"/>
  <c r="X266" i="1"/>
  <c r="Y265" i="1" s="1"/>
  <c r="Q192" i="1"/>
  <c r="L194" i="1"/>
  <c r="P194" i="1" s="1"/>
  <c r="V267" i="1" l="1"/>
  <c r="W267" i="1" s="1"/>
  <c r="K194" i="1"/>
  <c r="N194" i="1" s="1"/>
  <c r="U268" i="1" l="1"/>
  <c r="T268" i="1" s="1"/>
  <c r="X267" i="1"/>
  <c r="Y266" i="1" s="1"/>
  <c r="O194" i="1"/>
  <c r="M194" i="1"/>
  <c r="Q193" i="1" l="1"/>
  <c r="V268" i="1"/>
  <c r="W268" i="1" s="1"/>
  <c r="L195" i="1"/>
  <c r="P195" i="1" s="1"/>
  <c r="X268" i="1" l="1"/>
  <c r="Y267" i="1" s="1"/>
  <c r="U269" i="1"/>
  <c r="T269" i="1" s="1"/>
  <c r="K195" i="1"/>
  <c r="N195" i="1" s="1"/>
  <c r="V269" i="1" l="1"/>
  <c r="W269" i="1" s="1"/>
  <c r="O195" i="1"/>
  <c r="M195" i="1"/>
  <c r="Q194" i="1" l="1"/>
  <c r="X269" i="1"/>
  <c r="Y268" i="1" s="1"/>
  <c r="U270" i="1"/>
  <c r="T270" i="1" s="1"/>
  <c r="L196" i="1"/>
  <c r="P196" i="1" s="1"/>
  <c r="V270" i="1" l="1"/>
  <c r="W270" i="1" s="1"/>
  <c r="K196" i="1"/>
  <c r="N196" i="1" s="1"/>
  <c r="U271" i="1" l="1"/>
  <c r="X270" i="1"/>
  <c r="Y269" i="1" s="1"/>
  <c r="T271" i="1"/>
  <c r="O196" i="1"/>
  <c r="M196" i="1"/>
  <c r="Q195" i="1" l="1"/>
  <c r="V271" i="1"/>
  <c r="W271" i="1" s="1"/>
  <c r="L197" i="1"/>
  <c r="P197" i="1" s="1"/>
  <c r="U272" i="1" l="1"/>
  <c r="T272" i="1" s="1"/>
  <c r="X271" i="1"/>
  <c r="Y270" i="1" s="1"/>
  <c r="K197" i="1"/>
  <c r="N197" i="1" s="1"/>
  <c r="V272" i="1" l="1"/>
  <c r="W272" i="1" s="1"/>
  <c r="O197" i="1"/>
  <c r="M197" i="1"/>
  <c r="Q196" i="1" l="1"/>
  <c r="U273" i="1"/>
  <c r="X272" i="1"/>
  <c r="Y271" i="1" s="1"/>
  <c r="T273" i="1"/>
  <c r="L198" i="1"/>
  <c r="P198" i="1" s="1"/>
  <c r="V273" i="1" l="1"/>
  <c r="W273" i="1" s="1"/>
  <c r="K198" i="1"/>
  <c r="N198" i="1" s="1"/>
  <c r="U274" i="1" l="1"/>
  <c r="T274" i="1" s="1"/>
  <c r="X273" i="1"/>
  <c r="Y272" i="1" s="1"/>
  <c r="O198" i="1"/>
  <c r="M198" i="1"/>
  <c r="V274" i="1" l="1"/>
  <c r="W274" i="1" s="1"/>
  <c r="Q197" i="1"/>
  <c r="L199" i="1"/>
  <c r="P199" i="1" s="1"/>
  <c r="U275" i="1" l="1"/>
  <c r="T275" i="1" s="1"/>
  <c r="X274" i="1"/>
  <c r="Y273" i="1" s="1"/>
  <c r="K199" i="1"/>
  <c r="N199" i="1" s="1"/>
  <c r="V275" i="1" l="1"/>
  <c r="W275" i="1" s="1"/>
  <c r="O199" i="1"/>
  <c r="M199" i="1"/>
  <c r="U276" i="1" l="1"/>
  <c r="T276" i="1" s="1"/>
  <c r="X275" i="1"/>
  <c r="Y274" i="1" s="1"/>
  <c r="Q198" i="1"/>
  <c r="L200" i="1"/>
  <c r="P200" i="1" s="1"/>
  <c r="V276" i="1" l="1"/>
  <c r="W276" i="1" s="1"/>
  <c r="K200" i="1"/>
  <c r="N200" i="1" s="1"/>
  <c r="X276" i="1" l="1"/>
  <c r="Y275" i="1" s="1"/>
  <c r="U277" i="1"/>
  <c r="T277" i="1" s="1"/>
  <c r="O200" i="1"/>
  <c r="M200" i="1"/>
  <c r="V277" i="1" l="1"/>
  <c r="W277" i="1" s="1"/>
  <c r="Q199" i="1"/>
  <c r="L201" i="1"/>
  <c r="P201" i="1" s="1"/>
  <c r="X277" i="1" l="1"/>
  <c r="Y276" i="1" s="1"/>
  <c r="U278" i="1"/>
  <c r="T278" i="1" s="1"/>
  <c r="K201" i="1"/>
  <c r="N201" i="1" s="1"/>
  <c r="V278" i="1" l="1"/>
  <c r="W278" i="1" s="1"/>
  <c r="O201" i="1"/>
  <c r="M201" i="1"/>
  <c r="Q200" i="1" l="1"/>
  <c r="U279" i="1"/>
  <c r="T279" i="1" s="1"/>
  <c r="X278" i="1"/>
  <c r="Y277" i="1" s="1"/>
  <c r="L202" i="1"/>
  <c r="P202" i="1" s="1"/>
  <c r="V279" i="1" l="1"/>
  <c r="W279" i="1" s="1"/>
  <c r="K202" i="1"/>
  <c r="N202" i="1" s="1"/>
  <c r="U280" i="1" l="1"/>
  <c r="T280" i="1" s="1"/>
  <c r="X279" i="1"/>
  <c r="Y278" i="1" s="1"/>
  <c r="O202" i="1"/>
  <c r="M202" i="1"/>
  <c r="Q201" i="1" l="1"/>
  <c r="V280" i="1"/>
  <c r="W280" i="1" s="1"/>
  <c r="L203" i="1"/>
  <c r="P203" i="1" s="1"/>
  <c r="U281" i="1" l="1"/>
  <c r="X280" i="1"/>
  <c r="Y279" i="1" s="1"/>
  <c r="T281" i="1"/>
  <c r="K203" i="1"/>
  <c r="N203" i="1" s="1"/>
  <c r="V281" i="1" l="1"/>
  <c r="W281" i="1" s="1"/>
  <c r="O203" i="1"/>
  <c r="M203" i="1"/>
  <c r="Q202" i="1" l="1"/>
  <c r="X281" i="1"/>
  <c r="Y280" i="1" s="1"/>
  <c r="U282" i="1"/>
  <c r="T282" i="1" s="1"/>
  <c r="L204" i="1"/>
  <c r="P204" i="1" s="1"/>
  <c r="V282" i="1" l="1"/>
  <c r="W282" i="1" s="1"/>
  <c r="K204" i="1"/>
  <c r="N204" i="1" s="1"/>
  <c r="X282" i="1" l="1"/>
  <c r="Y281" i="1" s="1"/>
  <c r="U283" i="1"/>
  <c r="T283" i="1" s="1"/>
  <c r="O204" i="1"/>
  <c r="M204" i="1"/>
  <c r="V283" i="1" l="1"/>
  <c r="W283" i="1" s="1"/>
  <c r="Q203" i="1"/>
  <c r="L205" i="1"/>
  <c r="P205" i="1" s="1"/>
  <c r="U284" i="1" l="1"/>
  <c r="T284" i="1" s="1"/>
  <c r="X283" i="1"/>
  <c r="Y282" i="1" s="1"/>
  <c r="K205" i="1"/>
  <c r="N205" i="1" s="1"/>
  <c r="V284" i="1" l="1"/>
  <c r="W284" i="1" s="1"/>
  <c r="O205" i="1"/>
  <c r="M205" i="1"/>
  <c r="Q204" i="1" l="1"/>
  <c r="X284" i="1"/>
  <c r="Y283" i="1" s="1"/>
  <c r="U285" i="1"/>
  <c r="T285" i="1" s="1"/>
  <c r="L206" i="1"/>
  <c r="P206" i="1" s="1"/>
  <c r="V285" i="1" l="1"/>
  <c r="W285" i="1" s="1"/>
  <c r="K206" i="1"/>
  <c r="N206" i="1" s="1"/>
  <c r="X285" i="1" l="1"/>
  <c r="Y284" i="1" s="1"/>
  <c r="U286" i="1"/>
  <c r="T286" i="1" s="1"/>
  <c r="O206" i="1"/>
  <c r="M206" i="1"/>
  <c r="Q205" i="1" l="1"/>
  <c r="V286" i="1"/>
  <c r="W286" i="1" s="1"/>
  <c r="L207" i="1"/>
  <c r="P207" i="1" s="1"/>
  <c r="U287" i="1" l="1"/>
  <c r="T287" i="1" s="1"/>
  <c r="X286" i="1"/>
  <c r="Y285" i="1" s="1"/>
  <c r="K207" i="1"/>
  <c r="N207" i="1" s="1"/>
  <c r="V287" i="1" l="1"/>
  <c r="W287" i="1" s="1"/>
  <c r="O207" i="1"/>
  <c r="M207" i="1"/>
  <c r="Q206" i="1" l="1"/>
  <c r="U288" i="1"/>
  <c r="T288" i="1" s="1"/>
  <c r="X287" i="1"/>
  <c r="Y286" i="1" s="1"/>
  <c r="L208" i="1"/>
  <c r="P208" i="1" s="1"/>
  <c r="V288" i="1" l="1"/>
  <c r="W288" i="1" s="1"/>
  <c r="K208" i="1"/>
  <c r="N208" i="1" s="1"/>
  <c r="U289" i="1" l="1"/>
  <c r="T289" i="1" s="1"/>
  <c r="X288" i="1"/>
  <c r="Y287" i="1" s="1"/>
  <c r="O208" i="1"/>
  <c r="M208" i="1"/>
  <c r="Q207" i="1" l="1"/>
  <c r="V289" i="1"/>
  <c r="W289" i="1" s="1"/>
  <c r="L209" i="1"/>
  <c r="P209" i="1" s="1"/>
  <c r="X289" i="1" l="1"/>
  <c r="Y288" i="1" s="1"/>
  <c r="U290" i="1"/>
  <c r="T290" i="1" s="1"/>
  <c r="K209" i="1"/>
  <c r="N209" i="1" s="1"/>
  <c r="V290" i="1" l="1"/>
  <c r="W290" i="1" s="1"/>
  <c r="O209" i="1"/>
  <c r="M209" i="1"/>
  <c r="Q208" i="1" l="1"/>
  <c r="U291" i="1"/>
  <c r="T291" i="1" s="1"/>
  <c r="X290" i="1"/>
  <c r="Y289" i="1" s="1"/>
  <c r="L210" i="1"/>
  <c r="P210" i="1" s="1"/>
  <c r="V291" i="1" l="1"/>
  <c r="W291" i="1" s="1"/>
  <c r="K210" i="1"/>
  <c r="N210" i="1" s="1"/>
  <c r="U292" i="1" l="1"/>
  <c r="T292" i="1" s="1"/>
  <c r="X291" i="1"/>
  <c r="Y290" i="1" s="1"/>
  <c r="O210" i="1"/>
  <c r="M210" i="1"/>
  <c r="Q209" i="1" l="1"/>
  <c r="V292" i="1"/>
  <c r="W292" i="1" s="1"/>
  <c r="L211" i="1"/>
  <c r="P211" i="1" s="1"/>
  <c r="X292" i="1" l="1"/>
  <c r="Y291" i="1" s="1"/>
  <c r="U293" i="1"/>
  <c r="T293" i="1" s="1"/>
  <c r="K211" i="1"/>
  <c r="N211" i="1" s="1"/>
  <c r="V293" i="1" l="1"/>
  <c r="W293" i="1" s="1"/>
  <c r="O211" i="1"/>
  <c r="M211" i="1"/>
  <c r="Q210" i="1" l="1"/>
  <c r="U294" i="1"/>
  <c r="T294" i="1" s="1"/>
  <c r="X293" i="1"/>
  <c r="Y292" i="1" s="1"/>
  <c r="L212" i="1"/>
  <c r="P212" i="1" s="1"/>
  <c r="V294" i="1" l="1"/>
  <c r="W294" i="1" s="1"/>
  <c r="K212" i="1"/>
  <c r="N212" i="1" s="1"/>
  <c r="X294" i="1" l="1"/>
  <c r="Y293" i="1" s="1"/>
  <c r="U295" i="1"/>
  <c r="T295" i="1" s="1"/>
  <c r="O212" i="1"/>
  <c r="M212" i="1"/>
  <c r="Q211" i="1" l="1"/>
  <c r="V295" i="1"/>
  <c r="W295" i="1" s="1"/>
  <c r="L213" i="1"/>
  <c r="P213" i="1" s="1"/>
  <c r="U296" i="1" l="1"/>
  <c r="T296" i="1" s="1"/>
  <c r="X295" i="1"/>
  <c r="Y294" i="1" s="1"/>
  <c r="K213" i="1"/>
  <c r="N213" i="1" s="1"/>
  <c r="V296" i="1" l="1"/>
  <c r="W296" i="1" s="1"/>
  <c r="O213" i="1"/>
  <c r="M213" i="1"/>
  <c r="Q212" i="1" l="1"/>
  <c r="U297" i="1"/>
  <c r="T297" i="1" s="1"/>
  <c r="X296" i="1"/>
  <c r="Y295" i="1" s="1"/>
  <c r="L214" i="1"/>
  <c r="P214" i="1" s="1"/>
  <c r="V297" i="1" l="1"/>
  <c r="W297" i="1" s="1"/>
  <c r="K214" i="1"/>
  <c r="N214" i="1" s="1"/>
  <c r="U298" i="1" l="1"/>
  <c r="T298" i="1" s="1"/>
  <c r="X297" i="1"/>
  <c r="Y296" i="1" s="1"/>
  <c r="O214" i="1"/>
  <c r="M214" i="1"/>
  <c r="Q213" i="1" l="1"/>
  <c r="V298" i="1"/>
  <c r="W298" i="1" s="1"/>
  <c r="L215" i="1"/>
  <c r="P215" i="1" s="1"/>
  <c r="X298" i="1" l="1"/>
  <c r="Y297" i="1" s="1"/>
  <c r="U299" i="1"/>
  <c r="T299" i="1" s="1"/>
  <c r="K215" i="1"/>
  <c r="N215" i="1" s="1"/>
  <c r="V299" i="1" l="1"/>
  <c r="W299" i="1" s="1"/>
  <c r="O215" i="1"/>
  <c r="M215" i="1"/>
  <c r="Q214" i="1" l="1"/>
  <c r="X299" i="1"/>
  <c r="Y298" i="1" s="1"/>
  <c r="U300" i="1"/>
  <c r="T300" i="1" s="1"/>
  <c r="L216" i="1"/>
  <c r="P216" i="1" s="1"/>
  <c r="V300" i="1" l="1"/>
  <c r="W300" i="1" s="1"/>
  <c r="K216" i="1"/>
  <c r="N216" i="1" s="1"/>
  <c r="X300" i="1" l="1"/>
  <c r="Y299" i="1" s="1"/>
  <c r="U301" i="1"/>
  <c r="T301" i="1" s="1"/>
  <c r="O216" i="1"/>
  <c r="M216" i="1"/>
  <c r="Q215" i="1" l="1"/>
  <c r="V301" i="1"/>
  <c r="W301" i="1" s="1"/>
  <c r="L217" i="1"/>
  <c r="P217" i="1" s="1"/>
  <c r="U302" i="1" l="1"/>
  <c r="X301" i="1"/>
  <c r="Y300" i="1" s="1"/>
  <c r="T302" i="1"/>
  <c r="K217" i="1"/>
  <c r="N217" i="1" s="1"/>
  <c r="V302" i="1" l="1"/>
  <c r="W302" i="1" s="1"/>
  <c r="O217" i="1"/>
  <c r="M217" i="1"/>
  <c r="Q216" i="1" l="1"/>
  <c r="X302" i="1"/>
  <c r="Y301" i="1" s="1"/>
  <c r="U303" i="1"/>
  <c r="T303" i="1" s="1"/>
  <c r="L218" i="1"/>
  <c r="P218" i="1" s="1"/>
  <c r="V303" i="1" l="1"/>
  <c r="W303" i="1" s="1"/>
  <c r="K218" i="1"/>
  <c r="N218" i="1" s="1"/>
  <c r="X303" i="1" l="1"/>
  <c r="Y302" i="1" s="1"/>
  <c r="U304" i="1"/>
  <c r="T304" i="1" s="1"/>
  <c r="O218" i="1"/>
  <c r="M218" i="1"/>
  <c r="Q217" i="1" l="1"/>
  <c r="V304" i="1"/>
  <c r="W304" i="1" s="1"/>
  <c r="L219" i="1"/>
  <c r="P219" i="1" s="1"/>
  <c r="U305" i="1" l="1"/>
  <c r="T305" i="1"/>
  <c r="X304" i="1"/>
  <c r="Y303" i="1" s="1"/>
  <c r="K219" i="1"/>
  <c r="N219" i="1" s="1"/>
  <c r="V305" i="1" l="1"/>
  <c r="W305" i="1" s="1"/>
  <c r="O219" i="1"/>
  <c r="M219" i="1"/>
  <c r="Q218" i="1" l="1"/>
  <c r="X305" i="1"/>
  <c r="Y304" i="1" s="1"/>
  <c r="U306" i="1"/>
  <c r="T306" i="1" s="1"/>
  <c r="L220" i="1"/>
  <c r="P220" i="1" s="1"/>
  <c r="V306" i="1" l="1"/>
  <c r="W306" i="1" s="1"/>
  <c r="K220" i="1"/>
  <c r="N220" i="1" s="1"/>
  <c r="X306" i="1" l="1"/>
  <c r="Y305" i="1" s="1"/>
  <c r="U307" i="1"/>
  <c r="T307" i="1" s="1"/>
  <c r="O220" i="1"/>
  <c r="M220" i="1"/>
  <c r="Q219" i="1" l="1"/>
  <c r="V307" i="1"/>
  <c r="W307" i="1" s="1"/>
  <c r="L221" i="1"/>
  <c r="P221" i="1" s="1"/>
  <c r="U308" i="1" l="1"/>
  <c r="T308" i="1" s="1"/>
  <c r="X307" i="1"/>
  <c r="Y306" i="1" s="1"/>
  <c r="K221" i="1"/>
  <c r="N221" i="1" s="1"/>
  <c r="V308" i="1" l="1"/>
  <c r="W308" i="1" s="1"/>
  <c r="O221" i="1"/>
  <c r="M221" i="1"/>
  <c r="Q220" i="1" l="1"/>
  <c r="X308" i="1"/>
  <c r="Y307" i="1" s="1"/>
  <c r="U309" i="1"/>
  <c r="T309" i="1" s="1"/>
  <c r="L222" i="1"/>
  <c r="P222" i="1" s="1"/>
  <c r="V309" i="1" l="1"/>
  <c r="W309" i="1" s="1"/>
  <c r="K222" i="1"/>
  <c r="N222" i="1" s="1"/>
  <c r="X309" i="1" l="1"/>
  <c r="Y308" i="1" s="1"/>
  <c r="U310" i="1"/>
  <c r="T310" i="1" s="1"/>
  <c r="O222" i="1"/>
  <c r="M222" i="1"/>
  <c r="Q221" i="1" l="1"/>
  <c r="V310" i="1"/>
  <c r="W310" i="1" s="1"/>
  <c r="L223" i="1"/>
  <c r="P223" i="1" s="1"/>
  <c r="U311" i="1" l="1"/>
  <c r="T311" i="1" s="1"/>
  <c r="X310" i="1"/>
  <c r="Y309" i="1" s="1"/>
  <c r="K223" i="1"/>
  <c r="N223" i="1" s="1"/>
  <c r="V311" i="1" l="1"/>
  <c r="W311" i="1" s="1"/>
  <c r="O223" i="1"/>
  <c r="M223" i="1"/>
  <c r="U312" i="1" l="1"/>
  <c r="T312" i="1" s="1"/>
  <c r="X311" i="1"/>
  <c r="Y310" i="1" s="1"/>
  <c r="Q222" i="1"/>
  <c r="L224" i="1"/>
  <c r="P224" i="1" s="1"/>
  <c r="V312" i="1" l="1"/>
  <c r="W312" i="1" s="1"/>
  <c r="K224" i="1"/>
  <c r="N224" i="1" s="1"/>
  <c r="U313" i="1" l="1"/>
  <c r="X312" i="1"/>
  <c r="Y311" i="1" s="1"/>
  <c r="T313" i="1"/>
  <c r="O224" i="1"/>
  <c r="M224" i="1"/>
  <c r="Q223" i="1" l="1"/>
  <c r="V313" i="1"/>
  <c r="W313" i="1" s="1"/>
  <c r="L225" i="1"/>
  <c r="P225" i="1" s="1"/>
  <c r="X313" i="1" l="1"/>
  <c r="Y312" i="1" s="1"/>
  <c r="U314" i="1"/>
  <c r="T314" i="1" s="1"/>
  <c r="K225" i="1"/>
  <c r="N225" i="1" s="1"/>
  <c r="V314" i="1" l="1"/>
  <c r="W314" i="1" s="1"/>
  <c r="O225" i="1"/>
  <c r="M225" i="1"/>
  <c r="Q224" i="1" l="1"/>
  <c r="X314" i="1"/>
  <c r="Y313" i="1" s="1"/>
  <c r="U315" i="1"/>
  <c r="T315" i="1" s="1"/>
  <c r="L226" i="1"/>
  <c r="P226" i="1" s="1"/>
  <c r="V315" i="1" l="1"/>
  <c r="W315" i="1" s="1"/>
  <c r="K226" i="1"/>
  <c r="N226" i="1" s="1"/>
  <c r="U316" i="1" l="1"/>
  <c r="X315" i="1"/>
  <c r="Y314" i="1" s="1"/>
  <c r="T316" i="1"/>
  <c r="O226" i="1"/>
  <c r="M226" i="1"/>
  <c r="Q225" i="1" l="1"/>
  <c r="V316" i="1"/>
  <c r="W316" i="1" s="1"/>
  <c r="L227" i="1"/>
  <c r="P227" i="1" s="1"/>
  <c r="X316" i="1" l="1"/>
  <c r="Y315" i="1" s="1"/>
  <c r="U317" i="1"/>
  <c r="T317" i="1" s="1"/>
  <c r="K227" i="1"/>
  <c r="N227" i="1" s="1"/>
  <c r="V317" i="1" l="1"/>
  <c r="W317" i="1" s="1"/>
  <c r="O227" i="1"/>
  <c r="M227" i="1"/>
  <c r="Q226" i="1" l="1"/>
  <c r="U318" i="1"/>
  <c r="T318" i="1" s="1"/>
  <c r="X317" i="1"/>
  <c r="Y316" i="1" s="1"/>
  <c r="L228" i="1"/>
  <c r="P228" i="1" s="1"/>
  <c r="V318" i="1" l="1"/>
  <c r="W318" i="1" s="1"/>
  <c r="K228" i="1"/>
  <c r="N228" i="1" s="1"/>
  <c r="U319" i="1" l="1"/>
  <c r="X318" i="1"/>
  <c r="Y317" i="1" s="1"/>
  <c r="T319" i="1"/>
  <c r="O228" i="1"/>
  <c r="M228" i="1"/>
  <c r="Q227" i="1" l="1"/>
  <c r="V319" i="1"/>
  <c r="W319" i="1" s="1"/>
  <c r="L229" i="1"/>
  <c r="P229" i="1" s="1"/>
  <c r="U320" i="1" l="1"/>
  <c r="T320" i="1" s="1"/>
  <c r="X319" i="1"/>
  <c r="Y318" i="1" s="1"/>
  <c r="K229" i="1"/>
  <c r="N229" i="1" s="1"/>
  <c r="V320" i="1" l="1"/>
  <c r="W320" i="1" s="1"/>
  <c r="O229" i="1"/>
  <c r="M229" i="1"/>
  <c r="Q228" i="1" l="1"/>
  <c r="U321" i="1"/>
  <c r="T321" i="1" s="1"/>
  <c r="X320" i="1"/>
  <c r="Y319" i="1" s="1"/>
  <c r="L230" i="1"/>
  <c r="P230" i="1" s="1"/>
  <c r="V321" i="1" l="1"/>
  <c r="W321" i="1" s="1"/>
  <c r="K230" i="1"/>
  <c r="N230" i="1" s="1"/>
  <c r="X321" i="1" l="1"/>
  <c r="Y320" i="1" s="1"/>
  <c r="U322" i="1"/>
  <c r="T322" i="1" s="1"/>
  <c r="O230" i="1"/>
  <c r="M230" i="1"/>
  <c r="Q229" i="1" l="1"/>
  <c r="V322" i="1"/>
  <c r="W322" i="1" s="1"/>
  <c r="L231" i="1"/>
  <c r="P231" i="1" s="1"/>
  <c r="X322" i="1" l="1"/>
  <c r="Y321" i="1" s="1"/>
  <c r="U323" i="1"/>
  <c r="T323" i="1" s="1"/>
  <c r="K231" i="1"/>
  <c r="N231" i="1" s="1"/>
  <c r="V323" i="1" l="1"/>
  <c r="W323" i="1" s="1"/>
  <c r="O231" i="1"/>
  <c r="M231" i="1"/>
  <c r="Q230" i="1" l="1"/>
  <c r="X323" i="1"/>
  <c r="Y322" i="1" s="1"/>
  <c r="U324" i="1"/>
  <c r="T324" i="1" s="1"/>
  <c r="L232" i="1"/>
  <c r="P232" i="1" s="1"/>
  <c r="V324" i="1" l="1"/>
  <c r="W324" i="1" s="1"/>
  <c r="K232" i="1"/>
  <c r="N232" i="1" s="1"/>
  <c r="X324" i="1" l="1"/>
  <c r="Y323" i="1" s="1"/>
  <c r="U325" i="1"/>
  <c r="T325" i="1" s="1"/>
  <c r="O232" i="1"/>
  <c r="M232" i="1"/>
  <c r="Q231" i="1" l="1"/>
  <c r="V325" i="1"/>
  <c r="W325" i="1" s="1"/>
  <c r="L233" i="1"/>
  <c r="P233" i="1" s="1"/>
  <c r="U326" i="1" l="1"/>
  <c r="T326" i="1" s="1"/>
  <c r="X325" i="1"/>
  <c r="Y324" i="1" s="1"/>
  <c r="K233" i="1"/>
  <c r="N233" i="1" s="1"/>
  <c r="V326" i="1" l="1"/>
  <c r="W326" i="1" s="1"/>
  <c r="O233" i="1"/>
  <c r="M233" i="1"/>
  <c r="Q232" i="1" l="1"/>
  <c r="U327" i="1"/>
  <c r="T327" i="1" s="1"/>
  <c r="X326" i="1"/>
  <c r="Y325" i="1" s="1"/>
  <c r="L234" i="1"/>
  <c r="P234" i="1" s="1"/>
  <c r="V327" i="1" l="1"/>
  <c r="W327" i="1" s="1"/>
  <c r="K234" i="1"/>
  <c r="N234" i="1" s="1"/>
  <c r="X327" i="1" l="1"/>
  <c r="Y326" i="1" s="1"/>
  <c r="U328" i="1"/>
  <c r="T328" i="1" s="1"/>
  <c r="O234" i="1"/>
  <c r="M234" i="1"/>
  <c r="Q233" i="1" l="1"/>
  <c r="V328" i="1"/>
  <c r="W328" i="1" s="1"/>
  <c r="L235" i="1"/>
  <c r="P235" i="1" s="1"/>
  <c r="U329" i="1" l="1"/>
  <c r="T329" i="1" s="1"/>
  <c r="X328" i="1"/>
  <c r="Y327" i="1" s="1"/>
  <c r="K235" i="1"/>
  <c r="N235" i="1" s="1"/>
  <c r="V329" i="1" l="1"/>
  <c r="W329" i="1" s="1"/>
  <c r="O235" i="1"/>
  <c r="M235" i="1"/>
  <c r="Q234" i="1" l="1"/>
  <c r="X329" i="1"/>
  <c r="Y328" i="1" s="1"/>
  <c r="U330" i="1"/>
  <c r="T330" i="1" s="1"/>
  <c r="L236" i="1"/>
  <c r="P236" i="1" s="1"/>
  <c r="V330" i="1" l="1"/>
  <c r="W330" i="1" s="1"/>
  <c r="K236" i="1"/>
  <c r="N236" i="1" s="1"/>
  <c r="X330" i="1" l="1"/>
  <c r="Y329" i="1" s="1"/>
  <c r="U331" i="1"/>
  <c r="T331" i="1" s="1"/>
  <c r="O236" i="1"/>
  <c r="M236" i="1"/>
  <c r="Q235" i="1" l="1"/>
  <c r="V331" i="1"/>
  <c r="W331" i="1" s="1"/>
  <c r="L237" i="1"/>
  <c r="P237" i="1" s="1"/>
  <c r="U332" i="1" l="1"/>
  <c r="T332" i="1" s="1"/>
  <c r="X331" i="1"/>
  <c r="Y330" i="1" s="1"/>
  <c r="K237" i="1"/>
  <c r="N237" i="1" s="1"/>
  <c r="V332" i="1" l="1"/>
  <c r="W332" i="1" s="1"/>
  <c r="O237" i="1"/>
  <c r="M237" i="1"/>
  <c r="Q236" i="1" l="1"/>
  <c r="X332" i="1"/>
  <c r="Y331" i="1" s="1"/>
  <c r="U333" i="1"/>
  <c r="T333" i="1" s="1"/>
  <c r="L238" i="1"/>
  <c r="P238" i="1" s="1"/>
  <c r="V333" i="1" l="1"/>
  <c r="W333" i="1" s="1"/>
  <c r="K238" i="1"/>
  <c r="N238" i="1" s="1"/>
  <c r="U334" i="1" l="1"/>
  <c r="T334" i="1"/>
  <c r="X333" i="1"/>
  <c r="Y332" i="1" s="1"/>
  <c r="O238" i="1"/>
  <c r="M238" i="1"/>
  <c r="Q237" i="1" l="1"/>
  <c r="V334" i="1"/>
  <c r="W334" i="1" s="1"/>
  <c r="L239" i="1"/>
  <c r="P239" i="1" s="1"/>
  <c r="U335" i="1" l="1"/>
  <c r="T335" i="1" s="1"/>
  <c r="X334" i="1"/>
  <c r="Y333" i="1" s="1"/>
  <c r="K239" i="1"/>
  <c r="N239" i="1" s="1"/>
  <c r="V335" i="1" l="1"/>
  <c r="W335" i="1" s="1"/>
  <c r="O239" i="1"/>
  <c r="M239" i="1"/>
  <c r="Q238" i="1" l="1"/>
  <c r="U336" i="1"/>
  <c r="T336" i="1" s="1"/>
  <c r="X335" i="1"/>
  <c r="Y334" i="1" s="1"/>
  <c r="L240" i="1"/>
  <c r="P240" i="1" s="1"/>
  <c r="V336" i="1" l="1"/>
  <c r="W336" i="1" s="1"/>
  <c r="K240" i="1"/>
  <c r="N240" i="1" s="1"/>
  <c r="U337" i="1" l="1"/>
  <c r="T337" i="1" s="1"/>
  <c r="X336" i="1"/>
  <c r="Y335" i="1" s="1"/>
  <c r="O240" i="1"/>
  <c r="M240" i="1"/>
  <c r="Q239" i="1" l="1"/>
  <c r="V337" i="1"/>
  <c r="W337" i="1" s="1"/>
  <c r="L241" i="1"/>
  <c r="P241" i="1" s="1"/>
  <c r="X337" i="1" l="1"/>
  <c r="Y336" i="1" s="1"/>
  <c r="U338" i="1"/>
  <c r="T338" i="1" s="1"/>
  <c r="K241" i="1"/>
  <c r="N241" i="1" s="1"/>
  <c r="V338" i="1" l="1"/>
  <c r="W338" i="1" s="1"/>
  <c r="O241" i="1"/>
  <c r="M241" i="1"/>
  <c r="Q240" i="1" l="1"/>
  <c r="X338" i="1"/>
  <c r="Y337" i="1" s="1"/>
  <c r="U339" i="1"/>
  <c r="T339" i="1" s="1"/>
  <c r="L242" i="1"/>
  <c r="P242" i="1" s="1"/>
  <c r="V339" i="1" l="1"/>
  <c r="W339" i="1" s="1"/>
  <c r="K242" i="1"/>
  <c r="N242" i="1" s="1"/>
  <c r="U340" i="1" l="1"/>
  <c r="T340" i="1"/>
  <c r="X339" i="1"/>
  <c r="Y338" i="1" s="1"/>
  <c r="O242" i="1"/>
  <c r="M242" i="1"/>
  <c r="Q241" i="1" l="1"/>
  <c r="V340" i="1"/>
  <c r="W340" i="1" s="1"/>
  <c r="L243" i="1"/>
  <c r="P243" i="1" s="1"/>
  <c r="X340" i="1" l="1"/>
  <c r="Y339" i="1" s="1"/>
  <c r="U341" i="1"/>
  <c r="T341" i="1" s="1"/>
  <c r="K243" i="1"/>
  <c r="N243" i="1" s="1"/>
  <c r="V341" i="1" l="1"/>
  <c r="W341" i="1" s="1"/>
  <c r="O243" i="1"/>
  <c r="M243" i="1"/>
  <c r="Q242" i="1" l="1"/>
  <c r="U342" i="1"/>
  <c r="T342" i="1" s="1"/>
  <c r="X341" i="1"/>
  <c r="Y340" i="1" s="1"/>
  <c r="L244" i="1"/>
  <c r="P244" i="1" s="1"/>
  <c r="V342" i="1" l="1"/>
  <c r="W342" i="1" s="1"/>
  <c r="K244" i="1"/>
  <c r="N244" i="1" s="1"/>
  <c r="U343" i="1" l="1"/>
  <c r="T343" i="1" s="1"/>
  <c r="X342" i="1"/>
  <c r="Y341" i="1" s="1"/>
  <c r="O244" i="1"/>
  <c r="M244" i="1"/>
  <c r="Q243" i="1" l="1"/>
  <c r="V343" i="1"/>
  <c r="W343" i="1" s="1"/>
  <c r="L245" i="1"/>
  <c r="P245" i="1" s="1"/>
  <c r="X343" i="1" l="1"/>
  <c r="Y342" i="1" s="1"/>
  <c r="U344" i="1"/>
  <c r="T344" i="1" s="1"/>
  <c r="K245" i="1"/>
  <c r="N245" i="1" s="1"/>
  <c r="V344" i="1" l="1"/>
  <c r="W344" i="1" s="1"/>
  <c r="O245" i="1"/>
  <c r="M245" i="1"/>
  <c r="Q244" i="1" l="1"/>
  <c r="U345" i="1"/>
  <c r="T345" i="1" s="1"/>
  <c r="X344" i="1"/>
  <c r="Y343" i="1" s="1"/>
  <c r="L246" i="1"/>
  <c r="P246" i="1" s="1"/>
  <c r="V345" i="1" l="1"/>
  <c r="W345" i="1" s="1"/>
  <c r="K246" i="1"/>
  <c r="N246" i="1" s="1"/>
  <c r="U346" i="1" l="1"/>
  <c r="T346" i="1" s="1"/>
  <c r="X345" i="1"/>
  <c r="Y344" i="1" s="1"/>
  <c r="O246" i="1"/>
  <c r="M246" i="1"/>
  <c r="Q245" i="1" l="1"/>
  <c r="V346" i="1"/>
  <c r="W346" i="1" s="1"/>
  <c r="L247" i="1"/>
  <c r="P247" i="1" s="1"/>
  <c r="X346" i="1" l="1"/>
  <c r="Y345" i="1" s="1"/>
  <c r="U347" i="1"/>
  <c r="T347" i="1" s="1"/>
  <c r="K247" i="1"/>
  <c r="N247" i="1" s="1"/>
  <c r="V347" i="1" l="1"/>
  <c r="W347" i="1" s="1"/>
  <c r="O247" i="1"/>
  <c r="M247" i="1"/>
  <c r="Q246" i="1" l="1"/>
  <c r="U348" i="1"/>
  <c r="T348" i="1" s="1"/>
  <c r="X347" i="1"/>
  <c r="Y346" i="1" s="1"/>
  <c r="L248" i="1"/>
  <c r="P248" i="1" s="1"/>
  <c r="V348" i="1" l="1"/>
  <c r="W348" i="1" s="1"/>
  <c r="K248" i="1"/>
  <c r="N248" i="1" s="1"/>
  <c r="X348" i="1" l="1"/>
  <c r="Y347" i="1" s="1"/>
  <c r="U349" i="1"/>
  <c r="T349" i="1" s="1"/>
  <c r="O248" i="1"/>
  <c r="M248" i="1"/>
  <c r="Q247" i="1" l="1"/>
  <c r="V349" i="1"/>
  <c r="W349" i="1" s="1"/>
  <c r="L249" i="1"/>
  <c r="P249" i="1" s="1"/>
  <c r="U350" i="1" l="1"/>
  <c r="T350" i="1" s="1"/>
  <c r="X349" i="1"/>
  <c r="Y348" i="1" s="1"/>
  <c r="K249" i="1"/>
  <c r="N249" i="1" s="1"/>
  <c r="V350" i="1" l="1"/>
  <c r="W350" i="1" s="1"/>
  <c r="O249" i="1"/>
  <c r="M249" i="1"/>
  <c r="U351" i="1" l="1"/>
  <c r="T351" i="1" s="1"/>
  <c r="X350" i="1"/>
  <c r="Y349" i="1" s="1"/>
  <c r="Q248" i="1"/>
  <c r="L250" i="1"/>
  <c r="P250" i="1" s="1"/>
  <c r="V351" i="1" l="1"/>
  <c r="W351" i="1" s="1"/>
  <c r="K250" i="1"/>
  <c r="N250" i="1" s="1"/>
  <c r="U352" i="1" l="1"/>
  <c r="T352" i="1" s="1"/>
  <c r="X351" i="1"/>
  <c r="Y350" i="1" s="1"/>
  <c r="O250" i="1"/>
  <c r="M250" i="1"/>
  <c r="Q249" i="1" l="1"/>
  <c r="V352" i="1"/>
  <c r="W352" i="1" s="1"/>
  <c r="L251" i="1"/>
  <c r="P251" i="1" s="1"/>
  <c r="X352" i="1" l="1"/>
  <c r="Y351" i="1" s="1"/>
  <c r="U353" i="1"/>
  <c r="T353" i="1" s="1"/>
  <c r="K251" i="1"/>
  <c r="N251" i="1" s="1"/>
  <c r="V353" i="1" l="1"/>
  <c r="W353" i="1" s="1"/>
  <c r="O251" i="1"/>
  <c r="M251" i="1"/>
  <c r="Q250" i="1" l="1"/>
  <c r="X353" i="1"/>
  <c r="Y352" i="1" s="1"/>
  <c r="U354" i="1"/>
  <c r="T354" i="1" s="1"/>
  <c r="L252" i="1"/>
  <c r="P252" i="1" s="1"/>
  <c r="V354" i="1" l="1"/>
  <c r="W354" i="1" s="1"/>
  <c r="K252" i="1"/>
  <c r="N252" i="1" s="1"/>
  <c r="X354" i="1" l="1"/>
  <c r="Y353" i="1" s="1"/>
  <c r="U355" i="1"/>
  <c r="T355" i="1"/>
  <c r="O252" i="1"/>
  <c r="M252" i="1"/>
  <c r="Q251" i="1" l="1"/>
  <c r="V355" i="1"/>
  <c r="W355" i="1" s="1"/>
  <c r="L253" i="1"/>
  <c r="P253" i="1" s="1"/>
  <c r="U356" i="1" l="1"/>
  <c r="X355" i="1"/>
  <c r="Y354" i="1" s="1"/>
  <c r="T356" i="1"/>
  <c r="K253" i="1"/>
  <c r="N253" i="1" s="1"/>
  <c r="V356" i="1" l="1"/>
  <c r="W356" i="1" s="1"/>
  <c r="O253" i="1"/>
  <c r="M253" i="1"/>
  <c r="Q252" i="1" l="1"/>
  <c r="X356" i="1"/>
  <c r="Y355" i="1" s="1"/>
  <c r="U357" i="1"/>
  <c r="T357" i="1" s="1"/>
  <c r="L254" i="1"/>
  <c r="P254" i="1" s="1"/>
  <c r="V357" i="1" l="1"/>
  <c r="W357" i="1" s="1"/>
  <c r="K254" i="1"/>
  <c r="N254" i="1" s="1"/>
  <c r="U358" i="1" l="1"/>
  <c r="T358" i="1" s="1"/>
  <c r="X357" i="1"/>
  <c r="Y356" i="1" s="1"/>
  <c r="O254" i="1"/>
  <c r="M254" i="1"/>
  <c r="Q253" i="1" l="1"/>
  <c r="V358" i="1"/>
  <c r="W358" i="1" s="1"/>
  <c r="L255" i="1"/>
  <c r="P255" i="1" s="1"/>
  <c r="U359" i="1" l="1"/>
  <c r="T359" i="1" s="1"/>
  <c r="X358" i="1"/>
  <c r="Y357" i="1" s="1"/>
  <c r="K255" i="1"/>
  <c r="N255" i="1" s="1"/>
  <c r="V359" i="1" l="1"/>
  <c r="W359" i="1" s="1"/>
  <c r="O255" i="1"/>
  <c r="M255" i="1"/>
  <c r="Q254" i="1" l="1"/>
  <c r="X359" i="1"/>
  <c r="Y358" i="1" s="1"/>
  <c r="U360" i="1"/>
  <c r="T360" i="1" s="1"/>
  <c r="L256" i="1"/>
  <c r="P256" i="1" s="1"/>
  <c r="V360" i="1" l="1"/>
  <c r="W360" i="1" s="1"/>
  <c r="K256" i="1"/>
  <c r="N256" i="1" s="1"/>
  <c r="X360" i="1" l="1"/>
  <c r="Y359" i="1" s="1"/>
  <c r="U361" i="1"/>
  <c r="T361" i="1" s="1"/>
  <c r="O256" i="1"/>
  <c r="M256" i="1"/>
  <c r="Q255" i="1" l="1"/>
  <c r="V361" i="1"/>
  <c r="W361" i="1" s="1"/>
  <c r="L257" i="1"/>
  <c r="P257" i="1" s="1"/>
  <c r="U362" i="1" l="1"/>
  <c r="T362" i="1"/>
  <c r="X361" i="1"/>
  <c r="Y360" i="1" s="1"/>
  <c r="K257" i="1"/>
  <c r="N257" i="1" s="1"/>
  <c r="V362" i="1" l="1"/>
  <c r="W362" i="1" s="1"/>
  <c r="O257" i="1"/>
  <c r="M257" i="1"/>
  <c r="Q256" i="1" l="1"/>
  <c r="X362" i="1"/>
  <c r="Y361" i="1" s="1"/>
  <c r="U363" i="1"/>
  <c r="T363" i="1" s="1"/>
  <c r="L258" i="1"/>
  <c r="P258" i="1" s="1"/>
  <c r="V363" i="1" l="1"/>
  <c r="W363" i="1" s="1"/>
  <c r="K258" i="1"/>
  <c r="N258" i="1" s="1"/>
  <c r="U364" i="1" l="1"/>
  <c r="T364" i="1" s="1"/>
  <c r="X363" i="1"/>
  <c r="Y362" i="1" s="1"/>
  <c r="O258" i="1"/>
  <c r="M258" i="1"/>
  <c r="V364" i="1" l="1"/>
  <c r="W364" i="1" s="1"/>
  <c r="Q257" i="1"/>
  <c r="L259" i="1"/>
  <c r="P259" i="1" s="1"/>
  <c r="U365" i="1" l="1"/>
  <c r="T365" i="1" s="1"/>
  <c r="X364" i="1"/>
  <c r="Y363" i="1" s="1"/>
  <c r="K259" i="1"/>
  <c r="N259" i="1" s="1"/>
  <c r="V365" i="1" l="1"/>
  <c r="W365" i="1" s="1"/>
  <c r="O259" i="1"/>
  <c r="M259" i="1"/>
  <c r="Q258" i="1" l="1"/>
  <c r="X365" i="1"/>
  <c r="Y364" i="1" s="1"/>
  <c r="U366" i="1"/>
  <c r="T366" i="1" s="1"/>
  <c r="L260" i="1"/>
  <c r="P260" i="1" s="1"/>
  <c r="V366" i="1" l="1"/>
  <c r="W366" i="1" s="1"/>
  <c r="K260" i="1"/>
  <c r="N260" i="1" s="1"/>
  <c r="U367" i="1" l="1"/>
  <c r="T367" i="1"/>
  <c r="X366" i="1"/>
  <c r="Y365" i="1" s="1"/>
  <c r="O260" i="1"/>
  <c r="M260" i="1"/>
  <c r="V367" i="1" l="1"/>
  <c r="W367" i="1" s="1"/>
  <c r="Q259" i="1"/>
  <c r="L261" i="1"/>
  <c r="P261" i="1" s="1"/>
  <c r="U368" i="1" l="1"/>
  <c r="T368" i="1" s="1"/>
  <c r="X367" i="1"/>
  <c r="Y366" i="1" s="1"/>
  <c r="K261" i="1"/>
  <c r="N261" i="1" s="1"/>
  <c r="V368" i="1" l="1"/>
  <c r="W368" i="1" s="1"/>
  <c r="O261" i="1"/>
  <c r="M261" i="1"/>
  <c r="Q260" i="1" l="1"/>
  <c r="U369" i="1"/>
  <c r="T369" i="1" s="1"/>
  <c r="X368" i="1"/>
  <c r="Y367" i="1" s="1"/>
  <c r="L262" i="1"/>
  <c r="P262" i="1" s="1"/>
  <c r="V369" i="1" l="1"/>
  <c r="W369" i="1" s="1"/>
  <c r="K262" i="1"/>
  <c r="N262" i="1" s="1"/>
  <c r="X369" i="1" l="1"/>
  <c r="Y368" i="1" s="1"/>
  <c r="U370" i="1"/>
  <c r="T370" i="1" s="1"/>
  <c r="O262" i="1"/>
  <c r="M262" i="1"/>
  <c r="Q261" i="1" l="1"/>
  <c r="V370" i="1"/>
  <c r="W370" i="1" s="1"/>
  <c r="L263" i="1"/>
  <c r="P263" i="1" s="1"/>
  <c r="X370" i="1" l="1"/>
  <c r="Y369" i="1" s="1"/>
  <c r="U371" i="1"/>
  <c r="T371" i="1" s="1"/>
  <c r="K263" i="1"/>
  <c r="N263" i="1" s="1"/>
  <c r="V371" i="1" l="1"/>
  <c r="W371" i="1" s="1"/>
  <c r="O263" i="1"/>
  <c r="M263" i="1"/>
  <c r="Q262" i="1" l="1"/>
  <c r="U372" i="1"/>
  <c r="T372" i="1" s="1"/>
  <c r="X371" i="1"/>
  <c r="Y370" i="1" s="1"/>
  <c r="L264" i="1"/>
  <c r="P264" i="1" s="1"/>
  <c r="V372" i="1" l="1"/>
  <c r="W372" i="1" s="1"/>
  <c r="K264" i="1"/>
  <c r="N264" i="1" s="1"/>
  <c r="U373" i="1" l="1"/>
  <c r="T373" i="1" s="1"/>
  <c r="X372" i="1"/>
  <c r="Y371" i="1" s="1"/>
  <c r="O264" i="1"/>
  <c r="M264" i="1"/>
  <c r="Q263" i="1" l="1"/>
  <c r="V373" i="1"/>
  <c r="W373" i="1" s="1"/>
  <c r="L265" i="1"/>
  <c r="P265" i="1" s="1"/>
  <c r="X373" i="1" l="1"/>
  <c r="Y372" i="1" s="1"/>
  <c r="U374" i="1"/>
  <c r="T374" i="1" s="1"/>
  <c r="K265" i="1"/>
  <c r="N265" i="1" s="1"/>
  <c r="V374" i="1" l="1"/>
  <c r="W374" i="1" s="1"/>
  <c r="O265" i="1"/>
  <c r="M265" i="1"/>
  <c r="Q264" i="1" l="1"/>
  <c r="U375" i="1"/>
  <c r="T375" i="1" s="1"/>
  <c r="X374" i="1"/>
  <c r="Y373" i="1" s="1"/>
  <c r="L266" i="1"/>
  <c r="P266" i="1" s="1"/>
  <c r="V375" i="1" l="1"/>
  <c r="W375" i="1" s="1"/>
  <c r="K266" i="1"/>
  <c r="N266" i="1" s="1"/>
  <c r="U376" i="1" l="1"/>
  <c r="T376" i="1"/>
  <c r="X375" i="1"/>
  <c r="Y374" i="1" s="1"/>
  <c r="O266" i="1"/>
  <c r="M266" i="1"/>
  <c r="Q265" i="1" l="1"/>
  <c r="V376" i="1"/>
  <c r="W376" i="1" s="1"/>
  <c r="L267" i="1"/>
  <c r="P267" i="1" s="1"/>
  <c r="U377" i="1" l="1"/>
  <c r="T377" i="1" s="1"/>
  <c r="X376" i="1"/>
  <c r="Y375" i="1" s="1"/>
  <c r="K267" i="1"/>
  <c r="N267" i="1" s="1"/>
  <c r="V377" i="1" l="1"/>
  <c r="W377" i="1" s="1"/>
  <c r="O267" i="1"/>
  <c r="M267" i="1"/>
  <c r="Q266" i="1" l="1"/>
  <c r="X377" i="1"/>
  <c r="Y376" i="1" s="1"/>
  <c r="U378" i="1"/>
  <c r="T378" i="1" s="1"/>
  <c r="L268" i="1"/>
  <c r="P268" i="1" s="1"/>
  <c r="V378" i="1" l="1"/>
  <c r="W378" i="1" s="1"/>
  <c r="K268" i="1"/>
  <c r="N268" i="1" s="1"/>
  <c r="X378" i="1" l="1"/>
  <c r="Y377" i="1" s="1"/>
  <c r="U379" i="1"/>
  <c r="T379" i="1" s="1"/>
  <c r="O268" i="1"/>
  <c r="M268" i="1"/>
  <c r="Q267" i="1" l="1"/>
  <c r="V379" i="1"/>
  <c r="W379" i="1" s="1"/>
  <c r="L269" i="1"/>
  <c r="P269" i="1" s="1"/>
  <c r="U380" i="1" l="1"/>
  <c r="T380" i="1" s="1"/>
  <c r="X379" i="1"/>
  <c r="Y378" i="1" s="1"/>
  <c r="K269" i="1"/>
  <c r="N269" i="1" s="1"/>
  <c r="V380" i="1" l="1"/>
  <c r="W380" i="1" s="1"/>
  <c r="O269" i="1"/>
  <c r="M269" i="1"/>
  <c r="Q268" i="1" l="1"/>
  <c r="U381" i="1"/>
  <c r="T381" i="1" s="1"/>
  <c r="X380" i="1"/>
  <c r="Y379" i="1" s="1"/>
  <c r="L270" i="1"/>
  <c r="P270" i="1" s="1"/>
  <c r="V381" i="1" l="1"/>
  <c r="W381" i="1" s="1"/>
  <c r="K270" i="1"/>
  <c r="N270" i="1" s="1"/>
  <c r="X381" i="1" l="1"/>
  <c r="Y380" i="1" s="1"/>
  <c r="U382" i="1"/>
  <c r="T382" i="1" s="1"/>
  <c r="O270" i="1"/>
  <c r="M270" i="1"/>
  <c r="Q269" i="1" l="1"/>
  <c r="V382" i="1"/>
  <c r="W382" i="1" s="1"/>
  <c r="L271" i="1"/>
  <c r="P271" i="1" s="1"/>
  <c r="U383" i="1" l="1"/>
  <c r="T383" i="1" s="1"/>
  <c r="X382" i="1"/>
  <c r="Y381" i="1" s="1"/>
  <c r="K271" i="1"/>
  <c r="N271" i="1" s="1"/>
  <c r="V383" i="1" l="1"/>
  <c r="W383" i="1" s="1"/>
  <c r="O271" i="1"/>
  <c r="M271" i="1"/>
  <c r="Q270" i="1" l="1"/>
  <c r="X383" i="1"/>
  <c r="Y382" i="1" s="1"/>
  <c r="U384" i="1"/>
  <c r="T384" i="1" s="1"/>
  <c r="L272" i="1"/>
  <c r="P272" i="1" s="1"/>
  <c r="V384" i="1" l="1"/>
  <c r="W384" i="1" s="1"/>
  <c r="K272" i="1"/>
  <c r="N272" i="1" s="1"/>
  <c r="U385" i="1" l="1"/>
  <c r="T385" i="1" s="1"/>
  <c r="X384" i="1"/>
  <c r="Y383" i="1" s="1"/>
  <c r="O272" i="1"/>
  <c r="M272" i="1"/>
  <c r="Q271" i="1" l="1"/>
  <c r="V385" i="1"/>
  <c r="W385" i="1" s="1"/>
  <c r="L273" i="1"/>
  <c r="P273" i="1" s="1"/>
  <c r="U386" i="1" l="1"/>
  <c r="T386" i="1" s="1"/>
  <c r="X385" i="1"/>
  <c r="Y384" i="1" s="1"/>
  <c r="K273" i="1"/>
  <c r="N273" i="1" s="1"/>
  <c r="V386" i="1" l="1"/>
  <c r="W386" i="1" s="1"/>
  <c r="O273" i="1"/>
  <c r="M273" i="1"/>
  <c r="X386" i="1" l="1"/>
  <c r="Y385" i="1" s="1"/>
  <c r="U387" i="1"/>
  <c r="T387" i="1" s="1"/>
  <c r="Q272" i="1"/>
  <c r="L274" i="1"/>
  <c r="P274" i="1" s="1"/>
  <c r="V387" i="1" l="1"/>
  <c r="W387" i="1" s="1"/>
  <c r="K274" i="1"/>
  <c r="N274" i="1" s="1"/>
  <c r="U388" i="1" l="1"/>
  <c r="T388" i="1" s="1"/>
  <c r="X387" i="1"/>
  <c r="Y386" i="1" s="1"/>
  <c r="O274" i="1"/>
  <c r="M274" i="1"/>
  <c r="V388" i="1" l="1"/>
  <c r="W388" i="1" s="1"/>
  <c r="Q273" i="1"/>
  <c r="L275" i="1"/>
  <c r="P275" i="1" s="1"/>
  <c r="U389" i="1" l="1"/>
  <c r="T389" i="1" s="1"/>
  <c r="X388" i="1"/>
  <c r="Y387" i="1" s="1"/>
  <c r="K275" i="1"/>
  <c r="N275" i="1" s="1"/>
  <c r="V389" i="1" l="1"/>
  <c r="W389" i="1" s="1"/>
  <c r="O275" i="1"/>
  <c r="M275" i="1"/>
  <c r="Q274" i="1" l="1"/>
  <c r="U390" i="1"/>
  <c r="T390" i="1" s="1"/>
  <c r="X389" i="1"/>
  <c r="Y388" i="1" s="1"/>
  <c r="L276" i="1"/>
  <c r="P276" i="1" s="1"/>
  <c r="V390" i="1" l="1"/>
  <c r="W390" i="1" s="1"/>
  <c r="K276" i="1"/>
  <c r="N276" i="1" s="1"/>
  <c r="U391" i="1" l="1"/>
  <c r="X390" i="1"/>
  <c r="Y389" i="1" s="1"/>
  <c r="T391" i="1"/>
  <c r="O276" i="1"/>
  <c r="M276" i="1"/>
  <c r="Q275" i="1" l="1"/>
  <c r="V391" i="1"/>
  <c r="W391" i="1" s="1"/>
  <c r="L277" i="1"/>
  <c r="P277" i="1" s="1"/>
  <c r="U392" i="1" l="1"/>
  <c r="T392" i="1"/>
  <c r="X391" i="1"/>
  <c r="Y390" i="1" s="1"/>
  <c r="K277" i="1"/>
  <c r="N277" i="1" s="1"/>
  <c r="V392" i="1" l="1"/>
  <c r="W392" i="1" s="1"/>
  <c r="O277" i="1"/>
  <c r="M277" i="1"/>
  <c r="Q276" i="1" l="1"/>
  <c r="X392" i="1"/>
  <c r="Y391" i="1" s="1"/>
  <c r="U393" i="1"/>
  <c r="T393" i="1" s="1"/>
  <c r="L278" i="1"/>
  <c r="P278" i="1" s="1"/>
  <c r="V393" i="1" l="1"/>
  <c r="W393" i="1" s="1"/>
  <c r="K278" i="1"/>
  <c r="N278" i="1" s="1"/>
  <c r="X393" i="1" l="1"/>
  <c r="Y392" i="1" s="1"/>
  <c r="U394" i="1"/>
  <c r="T394" i="1" s="1"/>
  <c r="O278" i="1"/>
  <c r="M278" i="1"/>
  <c r="Q277" i="1" l="1"/>
  <c r="V394" i="1"/>
  <c r="W394" i="1" s="1"/>
  <c r="L279" i="1"/>
  <c r="P279" i="1" s="1"/>
  <c r="X394" i="1" l="1"/>
  <c r="Y393" i="1" s="1"/>
  <c r="U395" i="1"/>
  <c r="T395" i="1" s="1"/>
  <c r="K279" i="1"/>
  <c r="N279" i="1" s="1"/>
  <c r="V395" i="1" l="1"/>
  <c r="W395" i="1" s="1"/>
  <c r="O279" i="1"/>
  <c r="M279" i="1"/>
  <c r="Q278" i="1" l="1"/>
  <c r="U396" i="1"/>
  <c r="T396" i="1" s="1"/>
  <c r="X395" i="1"/>
  <c r="Y394" i="1" s="1"/>
  <c r="L280" i="1"/>
  <c r="P280" i="1" s="1"/>
  <c r="V396" i="1" l="1"/>
  <c r="W396" i="1" s="1"/>
  <c r="K280" i="1"/>
  <c r="N280" i="1" s="1"/>
  <c r="U397" i="1" l="1"/>
  <c r="T397" i="1"/>
  <c r="X396" i="1"/>
  <c r="Y395" i="1" s="1"/>
  <c r="O280" i="1"/>
  <c r="M280" i="1"/>
  <c r="Q279" i="1" l="1"/>
  <c r="V397" i="1"/>
  <c r="W397" i="1" s="1"/>
  <c r="L281" i="1"/>
  <c r="P281" i="1" s="1"/>
  <c r="X397" i="1" l="1"/>
  <c r="Y396" i="1" s="1"/>
  <c r="U398" i="1"/>
  <c r="T398" i="1" s="1"/>
  <c r="K281" i="1"/>
  <c r="N281" i="1" s="1"/>
  <c r="V398" i="1" l="1"/>
  <c r="W398" i="1" s="1"/>
  <c r="O281" i="1"/>
  <c r="M281" i="1"/>
  <c r="U399" i="1" l="1"/>
  <c r="T399" i="1"/>
  <c r="X398" i="1"/>
  <c r="Y397" i="1" s="1"/>
  <c r="Q280" i="1"/>
  <c r="L282" i="1"/>
  <c r="P282" i="1" s="1"/>
  <c r="V399" i="1" l="1"/>
  <c r="W399" i="1" s="1"/>
  <c r="K282" i="1"/>
  <c r="N282" i="1" s="1"/>
  <c r="X399" i="1" l="1"/>
  <c r="Y398" i="1" s="1"/>
  <c r="U400" i="1"/>
  <c r="T400" i="1" s="1"/>
  <c r="O282" i="1"/>
  <c r="M282" i="1"/>
  <c r="V400" i="1" l="1"/>
  <c r="W400" i="1" s="1"/>
  <c r="Q281" i="1"/>
  <c r="L283" i="1"/>
  <c r="P283" i="1" s="1"/>
  <c r="X400" i="1" l="1"/>
  <c r="Y399" i="1" s="1"/>
  <c r="U401" i="1"/>
  <c r="T401" i="1" s="1"/>
  <c r="K283" i="1"/>
  <c r="N283" i="1" s="1"/>
  <c r="V401" i="1" l="1"/>
  <c r="W401" i="1" s="1"/>
  <c r="O283" i="1"/>
  <c r="M283" i="1"/>
  <c r="Q282" i="1" l="1"/>
  <c r="U402" i="1"/>
  <c r="T402" i="1" s="1"/>
  <c r="X401" i="1"/>
  <c r="Y400" i="1" s="1"/>
  <c r="L284" i="1"/>
  <c r="P284" i="1" s="1"/>
  <c r="V402" i="1" l="1"/>
  <c r="W402" i="1" s="1"/>
  <c r="K284" i="1"/>
  <c r="N284" i="1" s="1"/>
  <c r="X402" i="1" l="1"/>
  <c r="Y401" i="1" s="1"/>
  <c r="U403" i="1"/>
  <c r="T403" i="1" s="1"/>
  <c r="O284" i="1"/>
  <c r="M284" i="1"/>
  <c r="Q283" i="1" l="1"/>
  <c r="V403" i="1"/>
  <c r="W403" i="1" s="1"/>
  <c r="L285" i="1"/>
  <c r="P285" i="1" s="1"/>
  <c r="U404" i="1" l="1"/>
  <c r="T404" i="1" s="1"/>
  <c r="X403" i="1"/>
  <c r="Y402" i="1" s="1"/>
  <c r="K285" i="1"/>
  <c r="N285" i="1" s="1"/>
  <c r="V404" i="1" l="1"/>
  <c r="W404" i="1" s="1"/>
  <c r="O285" i="1"/>
  <c r="M285" i="1"/>
  <c r="Q284" i="1" l="1"/>
  <c r="U405" i="1"/>
  <c r="T405" i="1" s="1"/>
  <c r="X404" i="1"/>
  <c r="Y403" i="1" s="1"/>
  <c r="L286" i="1"/>
  <c r="P286" i="1" s="1"/>
  <c r="V405" i="1" l="1"/>
  <c r="W405" i="1" s="1"/>
  <c r="K286" i="1"/>
  <c r="N286" i="1" s="1"/>
  <c r="U406" i="1" l="1"/>
  <c r="T406" i="1" s="1"/>
  <c r="X405" i="1"/>
  <c r="Y404" i="1" s="1"/>
  <c r="O286" i="1"/>
  <c r="M286" i="1"/>
  <c r="Q285" i="1" l="1"/>
  <c r="V406" i="1"/>
  <c r="W406" i="1" s="1"/>
  <c r="L287" i="1"/>
  <c r="P287" i="1" s="1"/>
  <c r="U407" i="1" l="1"/>
  <c r="X406" i="1"/>
  <c r="Y405" i="1" s="1"/>
  <c r="T407" i="1"/>
  <c r="K287" i="1"/>
  <c r="N287" i="1" s="1"/>
  <c r="V407" i="1" l="1"/>
  <c r="W407" i="1" s="1"/>
  <c r="O287" i="1"/>
  <c r="M287" i="1"/>
  <c r="X407" i="1" l="1"/>
  <c r="Y406" i="1" s="1"/>
  <c r="U408" i="1"/>
  <c r="T408" i="1" s="1"/>
  <c r="Q286" i="1"/>
  <c r="L288" i="1"/>
  <c r="P288" i="1" s="1"/>
  <c r="V408" i="1" l="1"/>
  <c r="W408" i="1" s="1"/>
  <c r="K288" i="1"/>
  <c r="N288" i="1" s="1"/>
  <c r="X408" i="1" l="1"/>
  <c r="Y407" i="1" s="1"/>
  <c r="U409" i="1"/>
  <c r="T409" i="1" s="1"/>
  <c r="O288" i="1"/>
  <c r="M288" i="1"/>
  <c r="V409" i="1" l="1"/>
  <c r="W409" i="1" s="1"/>
  <c r="Q287" i="1"/>
  <c r="L289" i="1"/>
  <c r="P289" i="1" s="1"/>
  <c r="U410" i="1" l="1"/>
  <c r="T410" i="1" s="1"/>
  <c r="X409" i="1"/>
  <c r="Y408" i="1" s="1"/>
  <c r="K289" i="1"/>
  <c r="N289" i="1" s="1"/>
  <c r="V410" i="1" l="1"/>
  <c r="W410" i="1" s="1"/>
  <c r="O289" i="1"/>
  <c r="M289" i="1"/>
  <c r="Q288" i="1" l="1"/>
  <c r="X410" i="1"/>
  <c r="Y409" i="1" s="1"/>
  <c r="U411" i="1"/>
  <c r="T411" i="1" s="1"/>
  <c r="L290" i="1"/>
  <c r="P290" i="1" s="1"/>
  <c r="V411" i="1" l="1"/>
  <c r="W411" i="1" s="1"/>
  <c r="K290" i="1"/>
  <c r="N290" i="1" s="1"/>
  <c r="U412" i="1" l="1"/>
  <c r="T412" i="1"/>
  <c r="X411" i="1"/>
  <c r="Y410" i="1" s="1"/>
  <c r="O290" i="1"/>
  <c r="M290" i="1"/>
  <c r="Q289" i="1" l="1"/>
  <c r="V412" i="1"/>
  <c r="W412" i="1" s="1"/>
  <c r="L291" i="1"/>
  <c r="P291" i="1" s="1"/>
  <c r="U413" i="1" l="1"/>
  <c r="T413" i="1" s="1"/>
  <c r="X412" i="1"/>
  <c r="Y411" i="1" s="1"/>
  <c r="K291" i="1"/>
  <c r="N291" i="1" s="1"/>
  <c r="V413" i="1" l="1"/>
  <c r="W413" i="1" s="1"/>
  <c r="O291" i="1"/>
  <c r="M291" i="1"/>
  <c r="X413" i="1" l="1"/>
  <c r="Y412" i="1" s="1"/>
  <c r="U414" i="1"/>
  <c r="T414" i="1" s="1"/>
  <c r="Q290" i="1"/>
  <c r="L292" i="1"/>
  <c r="P292" i="1" s="1"/>
  <c r="V414" i="1" l="1"/>
  <c r="W414" i="1" s="1"/>
  <c r="K292" i="1"/>
  <c r="N292" i="1" s="1"/>
  <c r="U415" i="1" l="1"/>
  <c r="T415" i="1" s="1"/>
  <c r="X414" i="1"/>
  <c r="Y413" i="1" s="1"/>
  <c r="O292" i="1"/>
  <c r="M292" i="1"/>
  <c r="Q291" i="1" l="1"/>
  <c r="V415" i="1"/>
  <c r="W415" i="1" s="1"/>
  <c r="L293" i="1"/>
  <c r="P293" i="1" s="1"/>
  <c r="X415" i="1" l="1"/>
  <c r="Y414" i="1" s="1"/>
  <c r="U416" i="1"/>
  <c r="T416" i="1" s="1"/>
  <c r="K293" i="1"/>
  <c r="N293" i="1" s="1"/>
  <c r="V416" i="1" l="1"/>
  <c r="W416" i="1" s="1"/>
  <c r="O293" i="1"/>
  <c r="M293" i="1"/>
  <c r="Q292" i="1" l="1"/>
  <c r="X416" i="1"/>
  <c r="Y415" i="1" s="1"/>
  <c r="U417" i="1"/>
  <c r="T417" i="1" s="1"/>
  <c r="L294" i="1"/>
  <c r="P294" i="1" s="1"/>
  <c r="V417" i="1" l="1"/>
  <c r="W417" i="1" s="1"/>
  <c r="K294" i="1"/>
  <c r="N294" i="1" s="1"/>
  <c r="U418" i="1" l="1"/>
  <c r="T418" i="1" s="1"/>
  <c r="X417" i="1"/>
  <c r="Y416" i="1" s="1"/>
  <c r="O294" i="1"/>
  <c r="M294" i="1"/>
  <c r="Q293" i="1" l="1"/>
  <c r="V418" i="1"/>
  <c r="W418" i="1" s="1"/>
  <c r="L295" i="1"/>
  <c r="P295" i="1" s="1"/>
  <c r="X418" i="1" l="1"/>
  <c r="Y417" i="1" s="1"/>
  <c r="U419" i="1"/>
  <c r="T419" i="1" s="1"/>
  <c r="K295" i="1"/>
  <c r="N295" i="1" s="1"/>
  <c r="V419" i="1" l="1"/>
  <c r="W419" i="1" s="1"/>
  <c r="O295" i="1"/>
  <c r="M295" i="1"/>
  <c r="Q294" i="1" l="1"/>
  <c r="U420" i="1"/>
  <c r="T420" i="1" s="1"/>
  <c r="X419" i="1"/>
  <c r="Y418" i="1" s="1"/>
  <c r="L296" i="1"/>
  <c r="P296" i="1" s="1"/>
  <c r="V420" i="1" l="1"/>
  <c r="W420" i="1" s="1"/>
  <c r="K296" i="1"/>
  <c r="N296" i="1" s="1"/>
  <c r="U421" i="1" l="1"/>
  <c r="T421" i="1" s="1"/>
  <c r="X420" i="1"/>
  <c r="Y419" i="1" s="1"/>
  <c r="O296" i="1"/>
  <c r="M296" i="1"/>
  <c r="Q295" i="1" l="1"/>
  <c r="V421" i="1"/>
  <c r="W421" i="1" s="1"/>
  <c r="L297" i="1"/>
  <c r="P297" i="1" s="1"/>
  <c r="U422" i="1" l="1"/>
  <c r="T422" i="1" s="1"/>
  <c r="X421" i="1"/>
  <c r="Y420" i="1" s="1"/>
  <c r="K297" i="1"/>
  <c r="N297" i="1" s="1"/>
  <c r="V422" i="1" l="1"/>
  <c r="W422" i="1" s="1"/>
  <c r="O297" i="1"/>
  <c r="M297" i="1"/>
  <c r="Q296" i="1" l="1"/>
  <c r="U423" i="1"/>
  <c r="T423" i="1" s="1"/>
  <c r="X422" i="1"/>
  <c r="Y421" i="1" s="1"/>
  <c r="L298" i="1"/>
  <c r="P298" i="1" s="1"/>
  <c r="V423" i="1" l="1"/>
  <c r="W423" i="1" s="1"/>
  <c r="K298" i="1"/>
  <c r="N298" i="1" s="1"/>
  <c r="X423" i="1" l="1"/>
  <c r="Y422" i="1" s="1"/>
  <c r="U424" i="1"/>
  <c r="T424" i="1" s="1"/>
  <c r="O298" i="1"/>
  <c r="M298" i="1"/>
  <c r="Q297" i="1" l="1"/>
  <c r="V424" i="1"/>
  <c r="W424" i="1" s="1"/>
  <c r="L299" i="1"/>
  <c r="P299" i="1" s="1"/>
  <c r="X424" i="1" l="1"/>
  <c r="Y423" i="1" s="1"/>
  <c r="U425" i="1"/>
  <c r="T425" i="1" s="1"/>
  <c r="K299" i="1"/>
  <c r="N299" i="1" s="1"/>
  <c r="V425" i="1" l="1"/>
  <c r="W425" i="1" s="1"/>
  <c r="O299" i="1"/>
  <c r="M299" i="1"/>
  <c r="Q298" i="1" l="1"/>
  <c r="U426" i="1"/>
  <c r="T426" i="1" s="1"/>
  <c r="X425" i="1"/>
  <c r="Y424" i="1" s="1"/>
  <c r="L300" i="1"/>
  <c r="P300" i="1" s="1"/>
  <c r="V426" i="1" l="1"/>
  <c r="W426" i="1" s="1"/>
  <c r="K300" i="1"/>
  <c r="N300" i="1" s="1"/>
  <c r="X426" i="1" l="1"/>
  <c r="Y425" i="1" s="1"/>
  <c r="U427" i="1"/>
  <c r="T427" i="1" s="1"/>
  <c r="O300" i="1"/>
  <c r="M300" i="1"/>
  <c r="Q299" i="1" l="1"/>
  <c r="V427" i="1"/>
  <c r="W427" i="1" s="1"/>
  <c r="L301" i="1"/>
  <c r="P301" i="1" s="1"/>
  <c r="U428" i="1" l="1"/>
  <c r="T428" i="1" s="1"/>
  <c r="X427" i="1"/>
  <c r="Y426" i="1" s="1"/>
  <c r="K301" i="1"/>
  <c r="N301" i="1" s="1"/>
  <c r="V428" i="1" l="1"/>
  <c r="W428" i="1" s="1"/>
  <c r="O301" i="1"/>
  <c r="M301" i="1"/>
  <c r="Q300" i="1" l="1"/>
  <c r="U429" i="1"/>
  <c r="T429" i="1" s="1"/>
  <c r="X428" i="1"/>
  <c r="Y427" i="1" s="1"/>
  <c r="L302" i="1"/>
  <c r="P302" i="1" s="1"/>
  <c r="V429" i="1" l="1"/>
  <c r="W429" i="1" s="1"/>
  <c r="K302" i="1"/>
  <c r="N302" i="1" s="1"/>
  <c r="U430" i="1" l="1"/>
  <c r="T430" i="1" s="1"/>
  <c r="X429" i="1"/>
  <c r="Y428" i="1" s="1"/>
  <c r="O302" i="1"/>
  <c r="M302" i="1"/>
  <c r="Q301" i="1" l="1"/>
  <c r="V430" i="1"/>
  <c r="W430" i="1" s="1"/>
  <c r="L303" i="1"/>
  <c r="P303" i="1" s="1"/>
  <c r="U431" i="1" l="1"/>
  <c r="T431" i="1" s="1"/>
  <c r="X430" i="1"/>
  <c r="Y429" i="1" s="1"/>
  <c r="K303" i="1"/>
  <c r="N303" i="1" s="1"/>
  <c r="V431" i="1" l="1"/>
  <c r="W431" i="1" s="1"/>
  <c r="O303" i="1"/>
  <c r="M303" i="1"/>
  <c r="Q302" i="1" l="1"/>
  <c r="X431" i="1"/>
  <c r="Y430" i="1" s="1"/>
  <c r="U432" i="1"/>
  <c r="T432" i="1" s="1"/>
  <c r="L304" i="1"/>
  <c r="P304" i="1" s="1"/>
  <c r="V432" i="1" l="1"/>
  <c r="W432" i="1" s="1"/>
  <c r="K304" i="1"/>
  <c r="N304" i="1" s="1"/>
  <c r="X432" i="1" l="1"/>
  <c r="Y431" i="1" s="1"/>
  <c r="U433" i="1"/>
  <c r="T433" i="1" s="1"/>
  <c r="O304" i="1"/>
  <c r="M304" i="1"/>
  <c r="Q303" i="1" l="1"/>
  <c r="V433" i="1"/>
  <c r="W433" i="1" s="1"/>
  <c r="L305" i="1"/>
  <c r="P305" i="1" s="1"/>
  <c r="X433" i="1" l="1"/>
  <c r="Y432" i="1" s="1"/>
  <c r="U434" i="1"/>
  <c r="T434" i="1" s="1"/>
  <c r="K305" i="1"/>
  <c r="N305" i="1" s="1"/>
  <c r="V434" i="1" l="1"/>
  <c r="W434" i="1" s="1"/>
  <c r="O305" i="1"/>
  <c r="M305" i="1"/>
  <c r="Q304" i="1" l="1"/>
  <c r="X434" i="1"/>
  <c r="Y433" i="1" s="1"/>
  <c r="U435" i="1"/>
  <c r="T435" i="1" s="1"/>
  <c r="L306" i="1"/>
  <c r="P306" i="1" s="1"/>
  <c r="V435" i="1" l="1"/>
  <c r="W435" i="1" s="1"/>
  <c r="K306" i="1"/>
  <c r="N306" i="1" s="1"/>
  <c r="U436" i="1" l="1"/>
  <c r="T436" i="1"/>
  <c r="X435" i="1"/>
  <c r="Y434" i="1" s="1"/>
  <c r="O306" i="1"/>
  <c r="M306" i="1"/>
  <c r="Q305" i="1" l="1"/>
  <c r="V436" i="1"/>
  <c r="W436" i="1" s="1"/>
  <c r="L307" i="1"/>
  <c r="P307" i="1" s="1"/>
  <c r="U437" i="1" l="1"/>
  <c r="T437" i="1"/>
  <c r="X436" i="1"/>
  <c r="Y435" i="1" s="1"/>
  <c r="K307" i="1"/>
  <c r="N307" i="1" s="1"/>
  <c r="V437" i="1" l="1"/>
  <c r="W437" i="1" s="1"/>
  <c r="O307" i="1"/>
  <c r="M307" i="1"/>
  <c r="Q306" i="1" l="1"/>
  <c r="X437" i="1"/>
  <c r="Y436" i="1" s="1"/>
  <c r="U438" i="1"/>
  <c r="T438" i="1" s="1"/>
  <c r="L308" i="1"/>
  <c r="P308" i="1" s="1"/>
  <c r="V438" i="1" l="1"/>
  <c r="W438" i="1" s="1"/>
  <c r="K308" i="1"/>
  <c r="N308" i="1" s="1"/>
  <c r="U439" i="1" l="1"/>
  <c r="T439" i="1" s="1"/>
  <c r="X438" i="1"/>
  <c r="Y437" i="1" s="1"/>
  <c r="O308" i="1"/>
  <c r="M308" i="1"/>
  <c r="Q307" i="1" l="1"/>
  <c r="V439" i="1"/>
  <c r="W439" i="1" s="1"/>
  <c r="L309" i="1"/>
  <c r="P309" i="1" s="1"/>
  <c r="X439" i="1" l="1"/>
  <c r="Y438" i="1" s="1"/>
  <c r="U440" i="1"/>
  <c r="T440" i="1" s="1"/>
  <c r="K309" i="1"/>
  <c r="N309" i="1" s="1"/>
  <c r="V440" i="1" l="1"/>
  <c r="W440" i="1" s="1"/>
  <c r="O309" i="1"/>
  <c r="M309" i="1"/>
  <c r="Q308" i="1" l="1"/>
  <c r="X440" i="1"/>
  <c r="Y439" i="1" s="1"/>
  <c r="U441" i="1"/>
  <c r="T441" i="1" s="1"/>
  <c r="L310" i="1"/>
  <c r="P310" i="1" s="1"/>
  <c r="V441" i="1" l="1"/>
  <c r="W441" i="1" s="1"/>
  <c r="K310" i="1"/>
  <c r="N310" i="1" s="1"/>
  <c r="X441" i="1" l="1"/>
  <c r="Y440" i="1" s="1"/>
  <c r="U442" i="1"/>
  <c r="T442" i="1" s="1"/>
  <c r="O310" i="1"/>
  <c r="M310" i="1"/>
  <c r="V442" i="1" l="1"/>
  <c r="W442" i="1" s="1"/>
  <c r="Q309" i="1"/>
  <c r="L311" i="1"/>
  <c r="P311" i="1" s="1"/>
  <c r="X442" i="1" l="1"/>
  <c r="Y441" i="1" s="1"/>
  <c r="U443" i="1"/>
  <c r="T443" i="1" s="1"/>
  <c r="K311" i="1"/>
  <c r="N311" i="1" s="1"/>
  <c r="V443" i="1" l="1"/>
  <c r="W443" i="1" s="1"/>
  <c r="O311" i="1"/>
  <c r="M311" i="1"/>
  <c r="Q310" i="1" l="1"/>
  <c r="U444" i="1"/>
  <c r="T444" i="1" s="1"/>
  <c r="X443" i="1"/>
  <c r="Y442" i="1" s="1"/>
  <c r="L312" i="1"/>
  <c r="P312" i="1" s="1"/>
  <c r="V444" i="1" l="1"/>
  <c r="W444" i="1" s="1"/>
  <c r="K312" i="1"/>
  <c r="N312" i="1" s="1"/>
  <c r="U445" i="1" l="1"/>
  <c r="X444" i="1"/>
  <c r="Y443" i="1" s="1"/>
  <c r="T445" i="1"/>
  <c r="O312" i="1"/>
  <c r="M312" i="1"/>
  <c r="V445" i="1" l="1"/>
  <c r="W445" i="1" s="1"/>
  <c r="Q311" i="1"/>
  <c r="L313" i="1"/>
  <c r="P313" i="1" s="1"/>
  <c r="U446" i="1" l="1"/>
  <c r="T446" i="1" s="1"/>
  <c r="X445" i="1"/>
  <c r="Y444" i="1" s="1"/>
  <c r="K313" i="1"/>
  <c r="N313" i="1" s="1"/>
  <c r="V446" i="1" l="1"/>
  <c r="W446" i="1" s="1"/>
  <c r="O313" i="1"/>
  <c r="M313" i="1"/>
  <c r="U447" i="1" l="1"/>
  <c r="X446" i="1"/>
  <c r="Y445" i="1" s="1"/>
  <c r="T447" i="1"/>
  <c r="Q312" i="1"/>
  <c r="L314" i="1"/>
  <c r="P314" i="1" s="1"/>
  <c r="V447" i="1" l="1"/>
  <c r="W447" i="1" s="1"/>
  <c r="K314" i="1"/>
  <c r="N314" i="1" s="1"/>
  <c r="X447" i="1" l="1"/>
  <c r="Y446" i="1" s="1"/>
  <c r="U448" i="1"/>
  <c r="T448" i="1" s="1"/>
  <c r="O314" i="1"/>
  <c r="M314" i="1"/>
  <c r="Q313" i="1" l="1"/>
  <c r="V448" i="1"/>
  <c r="W448" i="1" s="1"/>
  <c r="L315" i="1"/>
  <c r="P315" i="1" s="1"/>
  <c r="X448" i="1" l="1"/>
  <c r="Y447" i="1" s="1"/>
  <c r="U449" i="1"/>
  <c r="T449" i="1" s="1"/>
  <c r="K315" i="1"/>
  <c r="N315" i="1" s="1"/>
  <c r="V449" i="1" l="1"/>
  <c r="W449" i="1" s="1"/>
  <c r="O315" i="1"/>
  <c r="M315" i="1"/>
  <c r="Q314" i="1" l="1"/>
  <c r="U450" i="1"/>
  <c r="X449" i="1"/>
  <c r="Y448" i="1" s="1"/>
  <c r="T450" i="1"/>
  <c r="L316" i="1"/>
  <c r="P316" i="1" s="1"/>
  <c r="V450" i="1" l="1"/>
  <c r="W450" i="1" s="1"/>
  <c r="K316" i="1"/>
  <c r="N316" i="1" s="1"/>
  <c r="X450" i="1" l="1"/>
  <c r="Y449" i="1" s="1"/>
  <c r="U451" i="1"/>
  <c r="T451" i="1" s="1"/>
  <c r="O316" i="1"/>
  <c r="M316" i="1"/>
  <c r="Q315" i="1" l="1"/>
  <c r="V451" i="1"/>
  <c r="W451" i="1" s="1"/>
  <c r="L317" i="1"/>
  <c r="P317" i="1" s="1"/>
  <c r="U452" i="1" l="1"/>
  <c r="T452" i="1" s="1"/>
  <c r="X451" i="1"/>
  <c r="Y450" i="1" s="1"/>
  <c r="K317" i="1"/>
  <c r="N317" i="1" s="1"/>
  <c r="V452" i="1" l="1"/>
  <c r="W452" i="1" s="1"/>
  <c r="O317" i="1"/>
  <c r="M317" i="1"/>
  <c r="Q316" i="1" l="1"/>
  <c r="U453" i="1"/>
  <c r="T453" i="1" s="1"/>
  <c r="X452" i="1"/>
  <c r="Y451" i="1" s="1"/>
  <c r="L318" i="1"/>
  <c r="P318" i="1" s="1"/>
  <c r="V453" i="1" l="1"/>
  <c r="W453" i="1" s="1"/>
  <c r="K318" i="1"/>
  <c r="N318" i="1" s="1"/>
  <c r="X453" i="1" l="1"/>
  <c r="Y452" i="1" s="1"/>
  <c r="U454" i="1"/>
  <c r="T454" i="1" s="1"/>
  <c r="O318" i="1"/>
  <c r="M318" i="1"/>
  <c r="Q317" i="1" l="1"/>
  <c r="V454" i="1"/>
  <c r="W454" i="1" s="1"/>
  <c r="L319" i="1"/>
  <c r="P319" i="1" s="1"/>
  <c r="U455" i="1" l="1"/>
  <c r="T455" i="1" s="1"/>
  <c r="X454" i="1"/>
  <c r="Y453" i="1" s="1"/>
  <c r="K319" i="1"/>
  <c r="N319" i="1" s="1"/>
  <c r="V455" i="1" l="1"/>
  <c r="W455" i="1" s="1"/>
  <c r="O319" i="1"/>
  <c r="M319" i="1"/>
  <c r="Q318" i="1" l="1"/>
  <c r="X455" i="1"/>
  <c r="Y454" i="1" s="1"/>
  <c r="U456" i="1"/>
  <c r="T456" i="1" s="1"/>
  <c r="L320" i="1"/>
  <c r="P320" i="1" s="1"/>
  <c r="V456" i="1" l="1"/>
  <c r="W456" i="1" s="1"/>
  <c r="K320" i="1"/>
  <c r="N320" i="1" s="1"/>
  <c r="X456" i="1" l="1"/>
  <c r="Y455" i="1" s="1"/>
  <c r="U457" i="1"/>
  <c r="T457" i="1" s="1"/>
  <c r="O320" i="1"/>
  <c r="M320" i="1"/>
  <c r="Q319" i="1" l="1"/>
  <c r="V457" i="1"/>
  <c r="W457" i="1" s="1"/>
  <c r="L321" i="1"/>
  <c r="P321" i="1" s="1"/>
  <c r="X457" i="1" l="1"/>
  <c r="Y456" i="1" s="1"/>
  <c r="U458" i="1"/>
  <c r="T458" i="1" s="1"/>
  <c r="K321" i="1"/>
  <c r="N321" i="1" s="1"/>
  <c r="V458" i="1" l="1"/>
  <c r="W458" i="1" s="1"/>
  <c r="O321" i="1"/>
  <c r="M321" i="1"/>
  <c r="Q320" i="1" l="1"/>
  <c r="X458" i="1"/>
  <c r="Y457" i="1" s="1"/>
  <c r="U459" i="1"/>
  <c r="T459" i="1" s="1"/>
  <c r="L322" i="1"/>
  <c r="P322" i="1" s="1"/>
  <c r="V459" i="1" l="1"/>
  <c r="W459" i="1" s="1"/>
  <c r="K322" i="1"/>
  <c r="N322" i="1" s="1"/>
  <c r="U460" i="1" l="1"/>
  <c r="X459" i="1"/>
  <c r="Y458" i="1" s="1"/>
  <c r="T460" i="1"/>
  <c r="O322" i="1"/>
  <c r="M322" i="1"/>
  <c r="Q321" i="1" l="1"/>
  <c r="V460" i="1"/>
  <c r="W460" i="1" s="1"/>
  <c r="L323" i="1"/>
  <c r="P323" i="1" s="1"/>
  <c r="U461" i="1" l="1"/>
  <c r="T461" i="1" s="1"/>
  <c r="X460" i="1"/>
  <c r="Y459" i="1" s="1"/>
  <c r="K323" i="1"/>
  <c r="N323" i="1" s="1"/>
  <c r="V461" i="1" l="1"/>
  <c r="W461" i="1" s="1"/>
  <c r="M323" i="1"/>
  <c r="O323" i="1"/>
  <c r="L324" i="1" s="1"/>
  <c r="P324" i="1" s="1"/>
  <c r="X461" i="1" l="1"/>
  <c r="Y460" i="1" s="1"/>
  <c r="U462" i="1"/>
  <c r="T462" i="1" s="1"/>
  <c r="Q322" i="1"/>
  <c r="K324" i="1"/>
  <c r="N324" i="1" s="1"/>
  <c r="V462" i="1" l="1"/>
  <c r="W462" i="1" s="1"/>
  <c r="O324" i="1"/>
  <c r="M324" i="1"/>
  <c r="U463" i="1" l="1"/>
  <c r="T463" i="1"/>
  <c r="X462" i="1"/>
  <c r="Y461" i="1" s="1"/>
  <c r="Q323" i="1"/>
  <c r="L325" i="1"/>
  <c r="P325" i="1" s="1"/>
  <c r="V463" i="1" l="1"/>
  <c r="W463" i="1" s="1"/>
  <c r="K325" i="1"/>
  <c r="N325" i="1" s="1"/>
  <c r="U464" i="1" l="1"/>
  <c r="T464" i="1"/>
  <c r="X463" i="1"/>
  <c r="Y462" i="1" s="1"/>
  <c r="O325" i="1"/>
  <c r="M325" i="1"/>
  <c r="Q324" i="1" l="1"/>
  <c r="V464" i="1"/>
  <c r="W464" i="1" s="1"/>
  <c r="L326" i="1"/>
  <c r="P326" i="1" s="1"/>
  <c r="U465" i="1" l="1"/>
  <c r="T465" i="1" s="1"/>
  <c r="X464" i="1"/>
  <c r="Y463" i="1" s="1"/>
  <c r="K326" i="1"/>
  <c r="N326" i="1" s="1"/>
  <c r="V465" i="1" l="1"/>
  <c r="W465" i="1" s="1"/>
  <c r="O326" i="1"/>
  <c r="M326" i="1"/>
  <c r="Q325" i="1" l="1"/>
  <c r="X465" i="1"/>
  <c r="Y464" i="1" s="1"/>
  <c r="U466" i="1"/>
  <c r="T466" i="1" s="1"/>
  <c r="L327" i="1"/>
  <c r="P327" i="1" s="1"/>
  <c r="V466" i="1" l="1"/>
  <c r="W466" i="1" s="1"/>
  <c r="K327" i="1"/>
  <c r="N327" i="1" s="1"/>
  <c r="X466" i="1" l="1"/>
  <c r="Y465" i="1" s="1"/>
  <c r="U467" i="1"/>
  <c r="T467" i="1" s="1"/>
  <c r="O327" i="1"/>
  <c r="M327" i="1"/>
  <c r="Q326" i="1" l="1"/>
  <c r="V467" i="1"/>
  <c r="W467" i="1" s="1"/>
  <c r="L328" i="1"/>
  <c r="P328" i="1" s="1"/>
  <c r="U468" i="1" l="1"/>
  <c r="T468" i="1"/>
  <c r="X467" i="1"/>
  <c r="Y466" i="1" s="1"/>
  <c r="K328" i="1"/>
  <c r="N328" i="1" s="1"/>
  <c r="V468" i="1" l="1"/>
  <c r="W468" i="1" s="1"/>
  <c r="O328" i="1"/>
  <c r="M328" i="1"/>
  <c r="Q327" i="1" l="1"/>
  <c r="U469" i="1"/>
  <c r="T469" i="1" s="1"/>
  <c r="X468" i="1"/>
  <c r="Y467" i="1" s="1"/>
  <c r="L329" i="1"/>
  <c r="P329" i="1" s="1"/>
  <c r="V469" i="1" l="1"/>
  <c r="W469" i="1" s="1"/>
  <c r="K329" i="1"/>
  <c r="N329" i="1" s="1"/>
  <c r="X469" i="1" l="1"/>
  <c r="Y468" i="1" s="1"/>
  <c r="U470" i="1"/>
  <c r="T470" i="1" s="1"/>
  <c r="O329" i="1"/>
  <c r="M329" i="1"/>
  <c r="Q328" i="1" l="1"/>
  <c r="V470" i="1"/>
  <c r="W470" i="1" s="1"/>
  <c r="L330" i="1"/>
  <c r="P330" i="1" s="1"/>
  <c r="U471" i="1" l="1"/>
  <c r="X470" i="1"/>
  <c r="Y469" i="1" s="1"/>
  <c r="T471" i="1"/>
  <c r="K330" i="1"/>
  <c r="N330" i="1" s="1"/>
  <c r="V471" i="1" l="1"/>
  <c r="W471" i="1" s="1"/>
  <c r="O330" i="1"/>
  <c r="M330" i="1"/>
  <c r="Q329" i="1" l="1"/>
  <c r="X471" i="1"/>
  <c r="Y470" i="1" s="1"/>
  <c r="U472" i="1"/>
  <c r="T472" i="1" s="1"/>
  <c r="L331" i="1"/>
  <c r="P331" i="1" s="1"/>
  <c r="V472" i="1" l="1"/>
  <c r="W472" i="1" s="1"/>
  <c r="K331" i="1"/>
  <c r="N331" i="1" s="1"/>
  <c r="U473" i="1" l="1"/>
  <c r="X472" i="1"/>
  <c r="Y471" i="1" s="1"/>
  <c r="T473" i="1"/>
  <c r="O331" i="1"/>
  <c r="M331" i="1"/>
  <c r="Q330" i="1" l="1"/>
  <c r="V473" i="1"/>
  <c r="W473" i="1" s="1"/>
  <c r="L332" i="1"/>
  <c r="P332" i="1" s="1"/>
  <c r="U474" i="1" l="1"/>
  <c r="T474" i="1" s="1"/>
  <c r="X473" i="1"/>
  <c r="Y472" i="1" s="1"/>
  <c r="K332" i="1"/>
  <c r="N332" i="1" s="1"/>
  <c r="V474" i="1" l="1"/>
  <c r="W474" i="1" s="1"/>
  <c r="O332" i="1"/>
  <c r="M332" i="1"/>
  <c r="Q331" i="1" l="1"/>
  <c r="X474" i="1"/>
  <c r="Y473" i="1" s="1"/>
  <c r="U475" i="1"/>
  <c r="T475" i="1" s="1"/>
  <c r="L333" i="1"/>
  <c r="P333" i="1" s="1"/>
  <c r="V475" i="1" l="1"/>
  <c r="W475" i="1" s="1"/>
  <c r="K333" i="1"/>
  <c r="N333" i="1" s="1"/>
  <c r="U476" i="1" l="1"/>
  <c r="T476" i="1" s="1"/>
  <c r="X475" i="1"/>
  <c r="Y474" i="1" s="1"/>
  <c r="O333" i="1"/>
  <c r="M333" i="1"/>
  <c r="Q332" i="1" l="1"/>
  <c r="V476" i="1"/>
  <c r="W476" i="1" s="1"/>
  <c r="L334" i="1"/>
  <c r="P334" i="1" s="1"/>
  <c r="U477" i="1" l="1"/>
  <c r="T477" i="1" s="1"/>
  <c r="X476" i="1"/>
  <c r="Y475" i="1" s="1"/>
  <c r="K334" i="1"/>
  <c r="N334" i="1" s="1"/>
  <c r="V477" i="1" l="1"/>
  <c r="W477" i="1" s="1"/>
  <c r="O334" i="1"/>
  <c r="M334" i="1"/>
  <c r="Q333" i="1" l="1"/>
  <c r="U478" i="1"/>
  <c r="T478" i="1" s="1"/>
  <c r="X477" i="1"/>
  <c r="Y476" i="1" s="1"/>
  <c r="L335" i="1"/>
  <c r="P335" i="1" s="1"/>
  <c r="V478" i="1" l="1"/>
  <c r="W478" i="1" s="1"/>
  <c r="K335" i="1"/>
  <c r="N335" i="1" s="1"/>
  <c r="U479" i="1" l="1"/>
  <c r="X478" i="1"/>
  <c r="Y477" i="1" s="1"/>
  <c r="T479" i="1"/>
  <c r="O335" i="1"/>
  <c r="M335" i="1"/>
  <c r="Q334" i="1" l="1"/>
  <c r="V479" i="1"/>
  <c r="W479" i="1" s="1"/>
  <c r="L336" i="1"/>
  <c r="P336" i="1" s="1"/>
  <c r="X479" i="1" l="1"/>
  <c r="Y478" i="1" s="1"/>
  <c r="U480" i="1"/>
  <c r="T480" i="1" s="1"/>
  <c r="K336" i="1"/>
  <c r="N336" i="1" s="1"/>
  <c r="V480" i="1" l="1"/>
  <c r="W480" i="1" s="1"/>
  <c r="O336" i="1"/>
  <c r="M336" i="1"/>
  <c r="Q335" i="1" l="1"/>
  <c r="X480" i="1"/>
  <c r="Y479" i="1" s="1"/>
  <c r="U481" i="1"/>
  <c r="T481" i="1" s="1"/>
  <c r="L337" i="1"/>
  <c r="P337" i="1" s="1"/>
  <c r="V481" i="1" l="1"/>
  <c r="W481" i="1" s="1"/>
  <c r="K337" i="1"/>
  <c r="N337" i="1" s="1"/>
  <c r="X481" i="1" l="1"/>
  <c r="Y480" i="1" s="1"/>
  <c r="U482" i="1"/>
  <c r="T482" i="1" s="1"/>
  <c r="O337" i="1"/>
  <c r="M337" i="1"/>
  <c r="Q336" i="1" l="1"/>
  <c r="V482" i="1"/>
  <c r="W482" i="1" s="1"/>
  <c r="L338" i="1"/>
  <c r="P338" i="1" s="1"/>
  <c r="X482" i="1" l="1"/>
  <c r="Y481" i="1" s="1"/>
  <c r="U483" i="1"/>
  <c r="T483" i="1" s="1"/>
  <c r="K338" i="1"/>
  <c r="N338" i="1" s="1"/>
  <c r="V483" i="1" l="1"/>
  <c r="W483" i="1" s="1"/>
  <c r="O338" i="1"/>
  <c r="M338" i="1"/>
  <c r="Q337" i="1" l="1"/>
  <c r="U484" i="1"/>
  <c r="T484" i="1" s="1"/>
  <c r="X483" i="1"/>
  <c r="Y482" i="1" s="1"/>
  <c r="L339" i="1"/>
  <c r="P339" i="1" s="1"/>
  <c r="V484" i="1" l="1"/>
  <c r="W484" i="1" s="1"/>
  <c r="K339" i="1"/>
  <c r="N339" i="1" s="1"/>
  <c r="U485" i="1" l="1"/>
  <c r="X484" i="1"/>
  <c r="Y483" i="1" s="1"/>
  <c r="T485" i="1"/>
  <c r="O339" i="1"/>
  <c r="M339" i="1"/>
  <c r="Q338" i="1" l="1"/>
  <c r="V485" i="1"/>
  <c r="W485" i="1" s="1"/>
  <c r="L340" i="1"/>
  <c r="P340" i="1" s="1"/>
  <c r="X485" i="1" l="1"/>
  <c r="Y484" i="1" s="1"/>
  <c r="U486" i="1"/>
  <c r="T486" i="1" s="1"/>
  <c r="K340" i="1"/>
  <c r="N340" i="1" s="1"/>
  <c r="V486" i="1" l="1"/>
  <c r="W486" i="1" s="1"/>
  <c r="O340" i="1"/>
  <c r="M340" i="1"/>
  <c r="Q339" i="1" l="1"/>
  <c r="U487" i="1"/>
  <c r="X486" i="1"/>
  <c r="Y485" i="1" s="1"/>
  <c r="T487" i="1"/>
  <c r="L341" i="1"/>
  <c r="P341" i="1" s="1"/>
  <c r="V487" i="1" l="1"/>
  <c r="W487" i="1" s="1"/>
  <c r="K341" i="1"/>
  <c r="N341" i="1" s="1"/>
  <c r="X487" i="1" l="1"/>
  <c r="Y486" i="1" s="1"/>
  <c r="U488" i="1"/>
  <c r="T488" i="1"/>
  <c r="O341" i="1"/>
  <c r="M341" i="1"/>
  <c r="Q340" i="1" l="1"/>
  <c r="V488" i="1"/>
  <c r="W488" i="1" s="1"/>
  <c r="L342" i="1"/>
  <c r="P342" i="1" s="1"/>
  <c r="X488" i="1" l="1"/>
  <c r="Y487" i="1" s="1"/>
  <c r="U489" i="1"/>
  <c r="T489" i="1" s="1"/>
  <c r="K342" i="1"/>
  <c r="N342" i="1" s="1"/>
  <c r="V489" i="1" l="1"/>
  <c r="W489" i="1" s="1"/>
  <c r="O342" i="1"/>
  <c r="M342" i="1"/>
  <c r="U490" i="1" l="1"/>
  <c r="X489" i="1"/>
  <c r="Y488" i="1" s="1"/>
  <c r="T490" i="1"/>
  <c r="Q341" i="1"/>
  <c r="L343" i="1"/>
  <c r="P343" i="1" s="1"/>
  <c r="V490" i="1" l="1"/>
  <c r="W490" i="1" s="1"/>
  <c r="K343" i="1"/>
  <c r="N343" i="1" s="1"/>
  <c r="X490" i="1" l="1"/>
  <c r="Y489" i="1" s="1"/>
  <c r="U491" i="1"/>
  <c r="T491" i="1" s="1"/>
  <c r="O343" i="1"/>
  <c r="M343" i="1"/>
  <c r="Q342" i="1" l="1"/>
  <c r="V491" i="1"/>
  <c r="W491" i="1" s="1"/>
  <c r="L344" i="1"/>
  <c r="P344" i="1" s="1"/>
  <c r="U492" i="1" l="1"/>
  <c r="T492" i="1" s="1"/>
  <c r="X491" i="1"/>
  <c r="Y490" i="1" s="1"/>
  <c r="K344" i="1"/>
  <c r="N344" i="1" s="1"/>
  <c r="V492" i="1" l="1"/>
  <c r="W492" i="1" s="1"/>
  <c r="O344" i="1"/>
  <c r="M344" i="1"/>
  <c r="Q343" i="1" l="1"/>
  <c r="U493" i="1"/>
  <c r="T493" i="1" s="1"/>
  <c r="X492" i="1"/>
  <c r="Y491" i="1" s="1"/>
  <c r="L345" i="1"/>
  <c r="P345" i="1" s="1"/>
  <c r="V493" i="1" l="1"/>
  <c r="W493" i="1" s="1"/>
  <c r="K345" i="1"/>
  <c r="N345" i="1" s="1"/>
  <c r="X493" i="1" l="1"/>
  <c r="Y492" i="1" s="1"/>
  <c r="U494" i="1"/>
  <c r="T494" i="1" s="1"/>
  <c r="O345" i="1"/>
  <c r="M345" i="1"/>
  <c r="Q344" i="1" l="1"/>
  <c r="V494" i="1"/>
  <c r="W494" i="1" s="1"/>
  <c r="L346" i="1"/>
  <c r="P346" i="1" s="1"/>
  <c r="U495" i="1" l="1"/>
  <c r="T495" i="1"/>
  <c r="X494" i="1"/>
  <c r="Y493" i="1" s="1"/>
  <c r="K346" i="1"/>
  <c r="N346" i="1" s="1"/>
  <c r="V495" i="1" l="1"/>
  <c r="W495" i="1" s="1"/>
  <c r="O346" i="1"/>
  <c r="M346" i="1"/>
  <c r="Q345" i="1" l="1"/>
  <c r="X495" i="1"/>
  <c r="Y494" i="1" s="1"/>
  <c r="U496" i="1"/>
  <c r="T496" i="1" s="1"/>
  <c r="L347" i="1"/>
  <c r="P347" i="1" s="1"/>
  <c r="V496" i="1" l="1"/>
  <c r="W496" i="1" s="1"/>
  <c r="K347" i="1"/>
  <c r="N347" i="1" s="1"/>
  <c r="C16" i="1"/>
  <c r="E16" i="1" s="1"/>
  <c r="B17" i="1"/>
  <c r="C17" i="1" s="1"/>
  <c r="X496" i="1" l="1"/>
  <c r="Y495" i="1" s="1"/>
  <c r="U497" i="1"/>
  <c r="T497" i="1" s="1"/>
  <c r="O347" i="1"/>
  <c r="M347" i="1"/>
  <c r="F16" i="1"/>
  <c r="B18" i="1"/>
  <c r="Q346" i="1" l="1"/>
  <c r="V497" i="1"/>
  <c r="W497" i="1" s="1"/>
  <c r="L348" i="1"/>
  <c r="P348" i="1" s="1"/>
  <c r="D17" i="1"/>
  <c r="F17" i="1" s="1"/>
  <c r="D18" i="1" s="1"/>
  <c r="G18" i="1" s="1"/>
  <c r="C18" i="1"/>
  <c r="B19" i="1"/>
  <c r="X497" i="1" l="1"/>
  <c r="Y496" i="1" s="1"/>
  <c r="U498" i="1"/>
  <c r="T498" i="1" s="1"/>
  <c r="K348" i="1"/>
  <c r="N348" i="1" s="1"/>
  <c r="F18" i="1"/>
  <c r="E18" i="1"/>
  <c r="G17" i="1"/>
  <c r="E17" i="1"/>
  <c r="D19" i="1"/>
  <c r="G19" i="1" s="1"/>
  <c r="C19" i="1"/>
  <c r="B20" i="1"/>
  <c r="V498" i="1" l="1"/>
  <c r="W498" i="1" s="1"/>
  <c r="O348" i="1"/>
  <c r="M348" i="1"/>
  <c r="H17" i="1"/>
  <c r="H16" i="1"/>
  <c r="E19" i="1"/>
  <c r="C20" i="1"/>
  <c r="B21" i="1"/>
  <c r="F19" i="1"/>
  <c r="H18" i="1" l="1"/>
  <c r="X498" i="1"/>
  <c r="Y497" i="1" s="1"/>
  <c r="U499" i="1"/>
  <c r="T499" i="1" s="1"/>
  <c r="Q347" i="1"/>
  <c r="L349" i="1"/>
  <c r="P349" i="1" s="1"/>
  <c r="Q17" i="1"/>
  <c r="Q15" i="1"/>
  <c r="C21" i="1"/>
  <c r="B22" i="1"/>
  <c r="D20" i="1"/>
  <c r="G20" i="1" s="1"/>
  <c r="V499" i="1" l="1"/>
  <c r="W499" i="1" s="1"/>
  <c r="K349" i="1"/>
  <c r="N349" i="1" s="1"/>
  <c r="Q16" i="1"/>
  <c r="E20" i="1"/>
  <c r="F20" i="1"/>
  <c r="B23" i="1"/>
  <c r="C22" i="1"/>
  <c r="H19" i="1" l="1"/>
  <c r="U500" i="1"/>
  <c r="T500" i="1" s="1"/>
  <c r="X499" i="1"/>
  <c r="Y498" i="1" s="1"/>
  <c r="O349" i="1"/>
  <c r="M349" i="1"/>
  <c r="Q18" i="1"/>
  <c r="D21" i="1"/>
  <c r="G21" i="1" s="1"/>
  <c r="C23" i="1"/>
  <c r="B24" i="1"/>
  <c r="V500" i="1" l="1"/>
  <c r="W500" i="1" s="1"/>
  <c r="E21" i="1"/>
  <c r="Q348" i="1"/>
  <c r="L350" i="1"/>
  <c r="P350" i="1" s="1"/>
  <c r="F21" i="1"/>
  <c r="H20" i="1" s="1"/>
  <c r="C24" i="1"/>
  <c r="B25" i="1"/>
  <c r="U501" i="1" l="1"/>
  <c r="T501" i="1"/>
  <c r="X500" i="1"/>
  <c r="Y499" i="1" s="1"/>
  <c r="D22" i="1"/>
  <c r="F22" i="1" s="1"/>
  <c r="D23" i="1" s="1"/>
  <c r="K350" i="1"/>
  <c r="N350" i="1" s="1"/>
  <c r="Q19" i="1"/>
  <c r="C25" i="1"/>
  <c r="B26" i="1"/>
  <c r="G22" i="1" l="1"/>
  <c r="E22" i="1"/>
  <c r="V501" i="1"/>
  <c r="W501" i="1" s="1"/>
  <c r="O350" i="1"/>
  <c r="M350" i="1"/>
  <c r="G23" i="1"/>
  <c r="E23" i="1"/>
  <c r="F23" i="1"/>
  <c r="C26" i="1"/>
  <c r="B27" i="1"/>
  <c r="H21" i="1" l="1"/>
  <c r="Q349" i="1"/>
  <c r="U502" i="1"/>
  <c r="T502" i="1" s="1"/>
  <c r="X501" i="1"/>
  <c r="Y500" i="1" s="1"/>
  <c r="L351" i="1"/>
  <c r="P351" i="1" s="1"/>
  <c r="Q20" i="1"/>
  <c r="Q21" i="1"/>
  <c r="H22" i="1"/>
  <c r="D24" i="1"/>
  <c r="F24" i="1" s="1"/>
  <c r="B28" i="1"/>
  <c r="C27" i="1"/>
  <c r="V502" i="1" l="1"/>
  <c r="W502" i="1" s="1"/>
  <c r="K351" i="1"/>
  <c r="N351" i="1" s="1"/>
  <c r="D25" i="1"/>
  <c r="G24" i="1"/>
  <c r="E24" i="1"/>
  <c r="C28" i="1"/>
  <c r="B29" i="1"/>
  <c r="U503" i="1" l="1"/>
  <c r="T503" i="1" s="1"/>
  <c r="X502" i="1"/>
  <c r="Y501" i="1" s="1"/>
  <c r="O351" i="1"/>
  <c r="M351" i="1"/>
  <c r="H23" i="1"/>
  <c r="Q22" i="1" s="1"/>
  <c r="G25" i="1"/>
  <c r="E25" i="1"/>
  <c r="F25" i="1"/>
  <c r="C29" i="1"/>
  <c r="B30" i="1"/>
  <c r="Q350" i="1" l="1"/>
  <c r="H24" i="1"/>
  <c r="Q23" i="1" s="1"/>
  <c r="V503" i="1"/>
  <c r="W503" i="1" s="1"/>
  <c r="L352" i="1"/>
  <c r="P352" i="1" s="1"/>
  <c r="D26" i="1"/>
  <c r="F26" i="1" s="1"/>
  <c r="C30" i="1"/>
  <c r="B31" i="1"/>
  <c r="X503" i="1" l="1"/>
  <c r="Y502" i="1" s="1"/>
  <c r="U504" i="1"/>
  <c r="T504" i="1" s="1"/>
  <c r="K352" i="1"/>
  <c r="N352" i="1" s="1"/>
  <c r="D27" i="1"/>
  <c r="F27" i="1" s="1"/>
  <c r="G26" i="1"/>
  <c r="E26" i="1"/>
  <c r="C31" i="1"/>
  <c r="B32" i="1"/>
  <c r="V504" i="1" l="1"/>
  <c r="W504" i="1" s="1"/>
  <c r="O352" i="1"/>
  <c r="M352" i="1"/>
  <c r="H25" i="1"/>
  <c r="Q24" i="1" s="1"/>
  <c r="D28" i="1"/>
  <c r="G27" i="1"/>
  <c r="E27" i="1"/>
  <c r="C32" i="1"/>
  <c r="B33" i="1"/>
  <c r="Q351" i="1" l="1"/>
  <c r="X504" i="1"/>
  <c r="Y503" i="1" s="1"/>
  <c r="U505" i="1"/>
  <c r="T505" i="1" s="1"/>
  <c r="L353" i="1"/>
  <c r="P353" i="1" s="1"/>
  <c r="H26" i="1"/>
  <c r="Q25" i="1" s="1"/>
  <c r="G28" i="1"/>
  <c r="E28" i="1"/>
  <c r="F28" i="1"/>
  <c r="C33" i="1"/>
  <c r="B34" i="1"/>
  <c r="V505" i="1" l="1"/>
  <c r="W505" i="1" s="1"/>
  <c r="K353" i="1"/>
  <c r="N353" i="1" s="1"/>
  <c r="H27" i="1"/>
  <c r="Q26" i="1" s="1"/>
  <c r="D29" i="1"/>
  <c r="F29" i="1" s="1"/>
  <c r="C34" i="1"/>
  <c r="B35" i="1"/>
  <c r="U506" i="1" l="1"/>
  <c r="T506" i="1" s="1"/>
  <c r="X505" i="1"/>
  <c r="Y504" i="1" s="1"/>
  <c r="O353" i="1"/>
  <c r="M353" i="1"/>
  <c r="D30" i="1"/>
  <c r="G29" i="1"/>
  <c r="E29" i="1"/>
  <c r="C35" i="1"/>
  <c r="B36" i="1"/>
  <c r="V506" i="1" l="1"/>
  <c r="W506" i="1" s="1"/>
  <c r="Q352" i="1"/>
  <c r="L354" i="1"/>
  <c r="P354" i="1" s="1"/>
  <c r="H28" i="1"/>
  <c r="Q27" i="1" s="1"/>
  <c r="G30" i="1"/>
  <c r="E30" i="1"/>
  <c r="F30" i="1"/>
  <c r="D31" i="1" s="1"/>
  <c r="C36" i="1"/>
  <c r="B37" i="1"/>
  <c r="X506" i="1" l="1"/>
  <c r="Y505" i="1" s="1"/>
  <c r="U507" i="1"/>
  <c r="T507" i="1" s="1"/>
  <c r="K354" i="1"/>
  <c r="N354" i="1" s="1"/>
  <c r="H29" i="1"/>
  <c r="Q28" i="1" s="1"/>
  <c r="F31" i="1"/>
  <c r="E31" i="1"/>
  <c r="G31" i="1"/>
  <c r="C37" i="1"/>
  <c r="B38" i="1"/>
  <c r="V507" i="1" l="1"/>
  <c r="W507" i="1" s="1"/>
  <c r="O354" i="1"/>
  <c r="M354" i="1"/>
  <c r="H30" i="1"/>
  <c r="Q29" i="1" s="1"/>
  <c r="D32" i="1"/>
  <c r="F32" i="1" s="1"/>
  <c r="D33" i="1" s="1"/>
  <c r="C38" i="1"/>
  <c r="B39" i="1"/>
  <c r="Q353" i="1" l="1"/>
  <c r="U508" i="1"/>
  <c r="T508" i="1" s="1"/>
  <c r="X507" i="1"/>
  <c r="Y506" i="1" s="1"/>
  <c r="L355" i="1"/>
  <c r="P355" i="1" s="1"/>
  <c r="G32" i="1"/>
  <c r="E32" i="1"/>
  <c r="F33" i="1"/>
  <c r="G33" i="1"/>
  <c r="E33" i="1"/>
  <c r="C39" i="1"/>
  <c r="B40" i="1"/>
  <c r="V508" i="1" l="1"/>
  <c r="W508" i="1" s="1"/>
  <c r="H31" i="1"/>
  <c r="Q30" i="1" s="1"/>
  <c r="K355" i="1"/>
  <c r="N355" i="1" s="1"/>
  <c r="H32" i="1"/>
  <c r="Q31" i="1" s="1"/>
  <c r="D34" i="1"/>
  <c r="F34" i="1" s="1"/>
  <c r="C40" i="1"/>
  <c r="B41" i="1"/>
  <c r="U509" i="1" l="1"/>
  <c r="X508" i="1"/>
  <c r="Y507" i="1" s="1"/>
  <c r="T509" i="1"/>
  <c r="O355" i="1"/>
  <c r="M355" i="1"/>
  <c r="D35" i="1"/>
  <c r="G34" i="1"/>
  <c r="E34" i="1"/>
  <c r="C41" i="1"/>
  <c r="B42" i="1"/>
  <c r="Q354" i="1" l="1"/>
  <c r="V509" i="1"/>
  <c r="W509" i="1" s="1"/>
  <c r="L356" i="1"/>
  <c r="P356" i="1" s="1"/>
  <c r="H33" i="1"/>
  <c r="Q32" i="1" s="1"/>
  <c r="E35" i="1"/>
  <c r="G35" i="1"/>
  <c r="F35" i="1"/>
  <c r="C42" i="1"/>
  <c r="B43" i="1"/>
  <c r="U510" i="1" l="1"/>
  <c r="T510" i="1" s="1"/>
  <c r="X509" i="1"/>
  <c r="Y508" i="1" s="1"/>
  <c r="K356" i="1"/>
  <c r="N356" i="1" s="1"/>
  <c r="H34" i="1"/>
  <c r="Q33" i="1" s="1"/>
  <c r="D36" i="1"/>
  <c r="B44" i="1"/>
  <c r="C43" i="1"/>
  <c r="V510" i="1" l="1"/>
  <c r="W510" i="1" s="1"/>
  <c r="O356" i="1"/>
  <c r="M356" i="1"/>
  <c r="G36" i="1"/>
  <c r="E36" i="1"/>
  <c r="F36" i="1"/>
  <c r="C44" i="1"/>
  <c r="B45" i="1"/>
  <c r="Q355" i="1" l="1"/>
  <c r="U511" i="1"/>
  <c r="T511" i="1" s="1"/>
  <c r="X510" i="1"/>
  <c r="Y509" i="1" s="1"/>
  <c r="L357" i="1"/>
  <c r="P357" i="1" s="1"/>
  <c r="H35" i="1"/>
  <c r="Q34" i="1" s="1"/>
  <c r="D37" i="1"/>
  <c r="F37" i="1" s="1"/>
  <c r="C45" i="1"/>
  <c r="B46" i="1"/>
  <c r="V511" i="1" l="1"/>
  <c r="W511" i="1" s="1"/>
  <c r="K357" i="1"/>
  <c r="N357" i="1" s="1"/>
  <c r="D38" i="1"/>
  <c r="F38" i="1" s="1"/>
  <c r="E37" i="1"/>
  <c r="G37" i="1"/>
  <c r="C46" i="1"/>
  <c r="B47" i="1"/>
  <c r="X511" i="1" l="1"/>
  <c r="Y510" i="1" s="1"/>
  <c r="U512" i="1"/>
  <c r="T512" i="1" s="1"/>
  <c r="O357" i="1"/>
  <c r="M357" i="1"/>
  <c r="H36" i="1"/>
  <c r="Q35" i="1" s="1"/>
  <c r="D39" i="1"/>
  <c r="F39" i="1" s="1"/>
  <c r="E38" i="1"/>
  <c r="G38" i="1"/>
  <c r="C47" i="1"/>
  <c r="B48" i="1"/>
  <c r="Q356" i="1" l="1"/>
  <c r="V512" i="1"/>
  <c r="W512" i="1" s="1"/>
  <c r="L358" i="1"/>
  <c r="P358" i="1" s="1"/>
  <c r="H37" i="1"/>
  <c r="Q36" i="1" s="1"/>
  <c r="D40" i="1"/>
  <c r="F40" i="1" s="1"/>
  <c r="G39" i="1"/>
  <c r="E39" i="1"/>
  <c r="C48" i="1"/>
  <c r="B49" i="1"/>
  <c r="X512" i="1" l="1"/>
  <c r="Y511" i="1" s="1"/>
  <c r="U513" i="1"/>
  <c r="T513" i="1" s="1"/>
  <c r="K358" i="1"/>
  <c r="N358" i="1" s="1"/>
  <c r="H38" i="1"/>
  <c r="Q37" i="1" s="1"/>
  <c r="D41" i="1"/>
  <c r="F41" i="1" s="1"/>
  <c r="G40" i="1"/>
  <c r="E40" i="1"/>
  <c r="C49" i="1"/>
  <c r="B50" i="1"/>
  <c r="V513" i="1" l="1"/>
  <c r="W513" i="1" s="1"/>
  <c r="O358" i="1"/>
  <c r="M358" i="1"/>
  <c r="H39" i="1"/>
  <c r="Q38" i="1" s="1"/>
  <c r="D42" i="1"/>
  <c r="G41" i="1"/>
  <c r="E41" i="1"/>
  <c r="C50" i="1"/>
  <c r="B51" i="1"/>
  <c r="U514" i="1" l="1"/>
  <c r="T514" i="1" s="1"/>
  <c r="X513" i="1"/>
  <c r="Y512" i="1" s="1"/>
  <c r="Q357" i="1"/>
  <c r="L359" i="1"/>
  <c r="P359" i="1" s="1"/>
  <c r="H40" i="1"/>
  <c r="Q39" i="1" s="1"/>
  <c r="G42" i="1"/>
  <c r="E42" i="1"/>
  <c r="F42" i="1"/>
  <c r="C51" i="1"/>
  <c r="B52" i="1"/>
  <c r="V514" i="1" l="1"/>
  <c r="W514" i="1" s="1"/>
  <c r="K359" i="1"/>
  <c r="N359" i="1" s="1"/>
  <c r="H41" i="1"/>
  <c r="Q40" i="1" s="1"/>
  <c r="D43" i="1"/>
  <c r="F43" i="1" s="1"/>
  <c r="C52" i="1"/>
  <c r="B53" i="1"/>
  <c r="X514" i="1" l="1"/>
  <c r="Y513" i="1" s="1"/>
  <c r="U515" i="1"/>
  <c r="T515" i="1" s="1"/>
  <c r="O359" i="1"/>
  <c r="M359" i="1"/>
  <c r="G43" i="1"/>
  <c r="E43" i="1"/>
  <c r="D44" i="1"/>
  <c r="F44" i="1" s="1"/>
  <c r="C53" i="1"/>
  <c r="B54" i="1"/>
  <c r="Q358" i="1" l="1"/>
  <c r="H42" i="1"/>
  <c r="Q41" i="1" s="1"/>
  <c r="V515" i="1"/>
  <c r="W515" i="1" s="1"/>
  <c r="L360" i="1"/>
  <c r="P360" i="1" s="1"/>
  <c r="D45" i="1"/>
  <c r="F45" i="1" s="1"/>
  <c r="G44" i="1"/>
  <c r="E44" i="1"/>
  <c r="C54" i="1"/>
  <c r="B55" i="1"/>
  <c r="U516" i="1" l="1"/>
  <c r="T516" i="1" s="1"/>
  <c r="X515" i="1"/>
  <c r="Y514" i="1" s="1"/>
  <c r="K360" i="1"/>
  <c r="N360" i="1" s="1"/>
  <c r="H43" i="1"/>
  <c r="Q42" i="1" s="1"/>
  <c r="D46" i="1"/>
  <c r="F46" i="1" s="1"/>
  <c r="E45" i="1"/>
  <c r="G45" i="1"/>
  <c r="C55" i="1"/>
  <c r="B56" i="1"/>
  <c r="V516" i="1" l="1"/>
  <c r="W516" i="1" s="1"/>
  <c r="O360" i="1"/>
  <c r="M360" i="1"/>
  <c r="H44" i="1"/>
  <c r="Q43" i="1" s="1"/>
  <c r="D47" i="1"/>
  <c r="G46" i="1"/>
  <c r="E46" i="1"/>
  <c r="C56" i="1"/>
  <c r="B57" i="1"/>
  <c r="Q359" i="1" l="1"/>
  <c r="U517" i="1"/>
  <c r="T517" i="1" s="1"/>
  <c r="X516" i="1"/>
  <c r="Y515" i="1" s="1"/>
  <c r="L361" i="1"/>
  <c r="P361" i="1" s="1"/>
  <c r="H45" i="1"/>
  <c r="Q44" i="1" s="1"/>
  <c r="E47" i="1"/>
  <c r="G47" i="1"/>
  <c r="F47" i="1"/>
  <c r="C57" i="1"/>
  <c r="B58" i="1"/>
  <c r="V517" i="1" l="1"/>
  <c r="W517" i="1" s="1"/>
  <c r="K361" i="1"/>
  <c r="N361" i="1" s="1"/>
  <c r="H46" i="1"/>
  <c r="Q45" i="1" s="1"/>
  <c r="D48" i="1"/>
  <c r="F48" i="1" s="1"/>
  <c r="C58" i="1"/>
  <c r="B59" i="1"/>
  <c r="X517" i="1" l="1"/>
  <c r="Y516" i="1" s="1"/>
  <c r="U518" i="1"/>
  <c r="T518" i="1" s="1"/>
  <c r="O361" i="1"/>
  <c r="M361" i="1"/>
  <c r="D49" i="1"/>
  <c r="G48" i="1"/>
  <c r="E48" i="1"/>
  <c r="C59" i="1"/>
  <c r="B60" i="1"/>
  <c r="Q360" i="1" l="1"/>
  <c r="V518" i="1"/>
  <c r="W518" i="1" s="1"/>
  <c r="L362" i="1"/>
  <c r="P362" i="1" s="1"/>
  <c r="H47" i="1"/>
  <c r="Q46" i="1" s="1"/>
  <c r="G49" i="1"/>
  <c r="E49" i="1"/>
  <c r="F49" i="1"/>
  <c r="C60" i="1"/>
  <c r="B61" i="1"/>
  <c r="U519" i="1" l="1"/>
  <c r="T519" i="1" s="1"/>
  <c r="X518" i="1"/>
  <c r="Y517" i="1" s="1"/>
  <c r="K362" i="1"/>
  <c r="N362" i="1" s="1"/>
  <c r="H48" i="1"/>
  <c r="Q47" i="1" s="1"/>
  <c r="D50" i="1"/>
  <c r="C61" i="1"/>
  <c r="B62" i="1"/>
  <c r="V519" i="1" l="1"/>
  <c r="W519" i="1" s="1"/>
  <c r="O362" i="1"/>
  <c r="M362" i="1"/>
  <c r="E50" i="1"/>
  <c r="G50" i="1"/>
  <c r="F50" i="1"/>
  <c r="C62" i="1"/>
  <c r="B63" i="1"/>
  <c r="X519" i="1" l="1"/>
  <c r="Y518" i="1" s="1"/>
  <c r="U520" i="1"/>
  <c r="T520" i="1" s="1"/>
  <c r="Q361" i="1"/>
  <c r="L363" i="1"/>
  <c r="P363" i="1" s="1"/>
  <c r="H49" i="1"/>
  <c r="Q48" i="1" s="1"/>
  <c r="D51" i="1"/>
  <c r="C63" i="1"/>
  <c r="B64" i="1"/>
  <c r="V520" i="1" l="1"/>
  <c r="W520" i="1" s="1"/>
  <c r="K363" i="1"/>
  <c r="N363" i="1" s="1"/>
  <c r="G51" i="1"/>
  <c r="E51" i="1"/>
  <c r="F51" i="1"/>
  <c r="C64" i="1"/>
  <c r="B65" i="1"/>
  <c r="X520" i="1" l="1"/>
  <c r="Y519" i="1" s="1"/>
  <c r="U521" i="1"/>
  <c r="T521" i="1" s="1"/>
  <c r="O363" i="1"/>
  <c r="M363" i="1"/>
  <c r="H50" i="1"/>
  <c r="Q49" i="1" s="1"/>
  <c r="D52" i="1"/>
  <c r="C65" i="1"/>
  <c r="B66" i="1"/>
  <c r="Q362" i="1" l="1"/>
  <c r="V521" i="1"/>
  <c r="W521" i="1" s="1"/>
  <c r="L364" i="1"/>
  <c r="P364" i="1" s="1"/>
  <c r="G52" i="1"/>
  <c r="E52" i="1"/>
  <c r="F52" i="1"/>
  <c r="C66" i="1"/>
  <c r="B67" i="1"/>
  <c r="X521" i="1" l="1"/>
  <c r="Y520" i="1" s="1"/>
  <c r="U522" i="1"/>
  <c r="T522" i="1" s="1"/>
  <c r="K364" i="1"/>
  <c r="N364" i="1" s="1"/>
  <c r="H51" i="1"/>
  <c r="Q50" i="1" s="1"/>
  <c r="D53" i="1"/>
  <c r="C67" i="1"/>
  <c r="B68" i="1"/>
  <c r="V522" i="1" l="1"/>
  <c r="W522" i="1" s="1"/>
  <c r="O364" i="1"/>
  <c r="M364" i="1"/>
  <c r="E53" i="1"/>
  <c r="G53" i="1"/>
  <c r="F53" i="1"/>
  <c r="C68" i="1"/>
  <c r="B69" i="1"/>
  <c r="X522" i="1" l="1"/>
  <c r="Y521" i="1" s="1"/>
  <c r="U523" i="1"/>
  <c r="T523" i="1" s="1"/>
  <c r="Q363" i="1"/>
  <c r="L365" i="1"/>
  <c r="P365" i="1" s="1"/>
  <c r="H52" i="1"/>
  <c r="Q51" i="1" s="1"/>
  <c r="D54" i="1"/>
  <c r="C69" i="1"/>
  <c r="B70" i="1"/>
  <c r="V523" i="1" l="1"/>
  <c r="W523" i="1" s="1"/>
  <c r="K365" i="1"/>
  <c r="N365" i="1" s="1"/>
  <c r="G54" i="1"/>
  <c r="E54" i="1"/>
  <c r="F54" i="1"/>
  <c r="C70" i="1"/>
  <c r="B71" i="1"/>
  <c r="U524" i="1" l="1"/>
  <c r="T524" i="1" s="1"/>
  <c r="X523" i="1"/>
  <c r="Y522" i="1" s="1"/>
  <c r="O365" i="1"/>
  <c r="M365" i="1"/>
  <c r="H53" i="1"/>
  <c r="Q52" i="1" s="1"/>
  <c r="D55" i="1"/>
  <c r="C71" i="1"/>
  <c r="B72" i="1"/>
  <c r="Q364" i="1" l="1"/>
  <c r="V524" i="1"/>
  <c r="W524" i="1" s="1"/>
  <c r="L366" i="1"/>
  <c r="P366" i="1" s="1"/>
  <c r="E55" i="1"/>
  <c r="G55" i="1"/>
  <c r="F55" i="1"/>
  <c r="C72" i="1"/>
  <c r="B73" i="1"/>
  <c r="U525" i="1" l="1"/>
  <c r="T525" i="1" s="1"/>
  <c r="X524" i="1"/>
  <c r="Y523" i="1" s="1"/>
  <c r="K366" i="1"/>
  <c r="N366" i="1" s="1"/>
  <c r="H54" i="1"/>
  <c r="Q53" i="1" s="1"/>
  <c r="D56" i="1"/>
  <c r="F56" i="1" s="1"/>
  <c r="D57" i="1" s="1"/>
  <c r="B74" i="1"/>
  <c r="C73" i="1"/>
  <c r="V525" i="1" l="1"/>
  <c r="W525" i="1" s="1"/>
  <c r="O366" i="1"/>
  <c r="M366" i="1"/>
  <c r="F57" i="1"/>
  <c r="E57" i="1"/>
  <c r="G57" i="1"/>
  <c r="G56" i="1"/>
  <c r="E56" i="1"/>
  <c r="C74" i="1"/>
  <c r="B75" i="1"/>
  <c r="Q365" i="1" l="1"/>
  <c r="U526" i="1"/>
  <c r="T526" i="1" s="1"/>
  <c r="X525" i="1"/>
  <c r="Y524" i="1" s="1"/>
  <c r="L367" i="1"/>
  <c r="P367" i="1" s="1"/>
  <c r="H55" i="1"/>
  <c r="Q54" i="1" s="1"/>
  <c r="H56" i="1"/>
  <c r="Q55" i="1" s="1"/>
  <c r="D58" i="1"/>
  <c r="B76" i="1"/>
  <c r="C75" i="1"/>
  <c r="V526" i="1" l="1"/>
  <c r="W526" i="1" s="1"/>
  <c r="K367" i="1"/>
  <c r="N367" i="1" s="1"/>
  <c r="E58" i="1"/>
  <c r="G58" i="1"/>
  <c r="F58" i="1"/>
  <c r="C76" i="1"/>
  <c r="B77" i="1"/>
  <c r="U527" i="1" l="1"/>
  <c r="T527" i="1" s="1"/>
  <c r="X526" i="1"/>
  <c r="Y525" i="1" s="1"/>
  <c r="O367" i="1"/>
  <c r="M367" i="1"/>
  <c r="H57" i="1"/>
  <c r="Q56" i="1" s="1"/>
  <c r="D59" i="1"/>
  <c r="C77" i="1"/>
  <c r="B78" i="1"/>
  <c r="Q366" i="1" l="1"/>
  <c r="V527" i="1"/>
  <c r="W527" i="1" s="1"/>
  <c r="L368" i="1"/>
  <c r="P368" i="1" s="1"/>
  <c r="E59" i="1"/>
  <c r="G59" i="1"/>
  <c r="F59" i="1"/>
  <c r="C78" i="1"/>
  <c r="B79" i="1"/>
  <c r="X527" i="1" l="1"/>
  <c r="Y526" i="1" s="1"/>
  <c r="U528" i="1"/>
  <c r="T528" i="1" s="1"/>
  <c r="K368" i="1"/>
  <c r="N368" i="1" s="1"/>
  <c r="H58" i="1"/>
  <c r="Q57" i="1" s="1"/>
  <c r="D60" i="1"/>
  <c r="C79" i="1"/>
  <c r="B80" i="1"/>
  <c r="V528" i="1" l="1"/>
  <c r="W528" i="1" s="1"/>
  <c r="O368" i="1"/>
  <c r="M368" i="1"/>
  <c r="G60" i="1"/>
  <c r="E60" i="1"/>
  <c r="F60" i="1"/>
  <c r="C80" i="1"/>
  <c r="B81" i="1"/>
  <c r="X528" i="1" l="1"/>
  <c r="Y527" i="1" s="1"/>
  <c r="U529" i="1"/>
  <c r="T529" i="1" s="1"/>
  <c r="Q367" i="1"/>
  <c r="L369" i="1"/>
  <c r="P369" i="1" s="1"/>
  <c r="H59" i="1"/>
  <c r="Q58" i="1" s="1"/>
  <c r="D61" i="1"/>
  <c r="F61" i="1" s="1"/>
  <c r="C81" i="1"/>
  <c r="B82" i="1"/>
  <c r="V529" i="1" l="1"/>
  <c r="W529" i="1" s="1"/>
  <c r="K369" i="1"/>
  <c r="N369" i="1" s="1"/>
  <c r="D62" i="1"/>
  <c r="F62" i="1" s="1"/>
  <c r="D63" i="1" s="1"/>
  <c r="G61" i="1"/>
  <c r="E61" i="1"/>
  <c r="C82" i="1"/>
  <c r="B83" i="1"/>
  <c r="X529" i="1" l="1"/>
  <c r="Y528" i="1" s="1"/>
  <c r="U530" i="1"/>
  <c r="T530" i="1" s="1"/>
  <c r="O369" i="1"/>
  <c r="M369" i="1"/>
  <c r="H60" i="1"/>
  <c r="Q59" i="1" s="1"/>
  <c r="F63" i="1"/>
  <c r="G63" i="1"/>
  <c r="E63" i="1"/>
  <c r="E62" i="1"/>
  <c r="G62" i="1"/>
  <c r="C83" i="1"/>
  <c r="B84" i="1"/>
  <c r="Q368" i="1" l="1"/>
  <c r="V530" i="1"/>
  <c r="W530" i="1" s="1"/>
  <c r="L370" i="1"/>
  <c r="P370" i="1" s="1"/>
  <c r="H61" i="1"/>
  <c r="Q60" i="1" s="1"/>
  <c r="H62" i="1"/>
  <c r="Q61" i="1" s="1"/>
  <c r="D64" i="1"/>
  <c r="F64" i="1" s="1"/>
  <c r="C84" i="1"/>
  <c r="B85" i="1"/>
  <c r="X530" i="1" l="1"/>
  <c r="Y529" i="1" s="1"/>
  <c r="U531" i="1"/>
  <c r="T531" i="1" s="1"/>
  <c r="K370" i="1"/>
  <c r="N370" i="1" s="1"/>
  <c r="E64" i="1"/>
  <c r="G64" i="1"/>
  <c r="D65" i="1"/>
  <c r="F65" i="1" s="1"/>
  <c r="C85" i="1"/>
  <c r="B86" i="1"/>
  <c r="V531" i="1" l="1"/>
  <c r="W531" i="1" s="1"/>
  <c r="O370" i="1"/>
  <c r="M370" i="1"/>
  <c r="H63" i="1"/>
  <c r="Q62" i="1" s="1"/>
  <c r="D66" i="1"/>
  <c r="F66" i="1" s="1"/>
  <c r="G65" i="1"/>
  <c r="E65" i="1"/>
  <c r="C86" i="1"/>
  <c r="B87" i="1"/>
  <c r="Q369" i="1" l="1"/>
  <c r="U532" i="1"/>
  <c r="T532" i="1" s="1"/>
  <c r="X531" i="1"/>
  <c r="Y530" i="1" s="1"/>
  <c r="L371" i="1"/>
  <c r="P371" i="1" s="1"/>
  <c r="H64" i="1"/>
  <c r="Q63" i="1" s="1"/>
  <c r="D67" i="1"/>
  <c r="F67" i="1" s="1"/>
  <c r="E66" i="1"/>
  <c r="G66" i="1"/>
  <c r="C87" i="1"/>
  <c r="B88" i="1"/>
  <c r="V532" i="1" l="1"/>
  <c r="W532" i="1" s="1"/>
  <c r="K371" i="1"/>
  <c r="N371" i="1" s="1"/>
  <c r="H65" i="1"/>
  <c r="Q64" i="1" s="1"/>
  <c r="D68" i="1"/>
  <c r="E67" i="1"/>
  <c r="G67" i="1"/>
  <c r="C88" i="1"/>
  <c r="B89" i="1"/>
  <c r="U533" i="1" l="1"/>
  <c r="X532" i="1"/>
  <c r="Y531" i="1" s="1"/>
  <c r="T533" i="1"/>
  <c r="O371" i="1"/>
  <c r="M371" i="1"/>
  <c r="H66" i="1"/>
  <c r="Q65" i="1" s="1"/>
  <c r="E68" i="1"/>
  <c r="G68" i="1"/>
  <c r="F68" i="1"/>
  <c r="C89" i="1"/>
  <c r="B90" i="1"/>
  <c r="Q370" i="1" l="1"/>
  <c r="V533" i="1"/>
  <c r="W533" i="1" s="1"/>
  <c r="L372" i="1"/>
  <c r="P372" i="1" s="1"/>
  <c r="H67" i="1"/>
  <c r="Q66" i="1" s="1"/>
  <c r="D69" i="1"/>
  <c r="F69" i="1" s="1"/>
  <c r="C90" i="1"/>
  <c r="B91" i="1"/>
  <c r="U534" i="1" l="1"/>
  <c r="T534" i="1" s="1"/>
  <c r="X533" i="1"/>
  <c r="Y532" i="1" s="1"/>
  <c r="K372" i="1"/>
  <c r="N372" i="1" s="1"/>
  <c r="D70" i="1"/>
  <c r="F70" i="1" s="1"/>
  <c r="D71" i="1" s="1"/>
  <c r="G69" i="1"/>
  <c r="E69" i="1"/>
  <c r="B92" i="1"/>
  <c r="C91" i="1"/>
  <c r="V534" i="1" l="1"/>
  <c r="W534" i="1" s="1"/>
  <c r="O372" i="1"/>
  <c r="M372" i="1"/>
  <c r="H68" i="1"/>
  <c r="Q67" i="1" s="1"/>
  <c r="F71" i="1"/>
  <c r="G71" i="1"/>
  <c r="E71" i="1"/>
  <c r="G70" i="1"/>
  <c r="E70" i="1"/>
  <c r="C92" i="1"/>
  <c r="B93" i="1"/>
  <c r="Q371" i="1" l="1"/>
  <c r="U535" i="1"/>
  <c r="T535" i="1" s="1"/>
  <c r="X534" i="1"/>
  <c r="Y533" i="1" s="1"/>
  <c r="L373" i="1"/>
  <c r="P373" i="1" s="1"/>
  <c r="H69" i="1"/>
  <c r="Q68" i="1" s="1"/>
  <c r="H70" i="1"/>
  <c r="Q69" i="1" s="1"/>
  <c r="D72" i="1"/>
  <c r="F72" i="1" s="1"/>
  <c r="D73" i="1" s="1"/>
  <c r="B94" i="1"/>
  <c r="C93" i="1"/>
  <c r="V535" i="1" l="1"/>
  <c r="W535" i="1" s="1"/>
  <c r="K373" i="1"/>
  <c r="N373" i="1" s="1"/>
  <c r="F73" i="1"/>
  <c r="E73" i="1"/>
  <c r="G73" i="1"/>
  <c r="G72" i="1"/>
  <c r="E72" i="1"/>
  <c r="C94" i="1"/>
  <c r="B95" i="1"/>
  <c r="X535" i="1" l="1"/>
  <c r="Y534" i="1" s="1"/>
  <c r="U536" i="1"/>
  <c r="T536" i="1" s="1"/>
  <c r="O373" i="1"/>
  <c r="M373" i="1"/>
  <c r="H71" i="1"/>
  <c r="Q70" i="1" s="1"/>
  <c r="H72" i="1"/>
  <c r="D74" i="1"/>
  <c r="F74" i="1" s="1"/>
  <c r="D75" i="1" s="1"/>
  <c r="C95" i="1"/>
  <c r="B96" i="1"/>
  <c r="Q372" i="1" l="1"/>
  <c r="V536" i="1"/>
  <c r="W536" i="1" s="1"/>
  <c r="L374" i="1"/>
  <c r="P374" i="1" s="1"/>
  <c r="Q71" i="1"/>
  <c r="F75" i="1"/>
  <c r="E75" i="1"/>
  <c r="G75" i="1"/>
  <c r="G74" i="1"/>
  <c r="E74" i="1"/>
  <c r="C96" i="1"/>
  <c r="B97" i="1"/>
  <c r="X536" i="1" l="1"/>
  <c r="Y535" i="1" s="1"/>
  <c r="U537" i="1"/>
  <c r="T537" i="1" s="1"/>
  <c r="K374" i="1"/>
  <c r="N374" i="1" s="1"/>
  <c r="H74" i="1"/>
  <c r="H73" i="1"/>
  <c r="Q72" i="1" s="1"/>
  <c r="D76" i="1"/>
  <c r="F76" i="1" s="1"/>
  <c r="C97" i="1"/>
  <c r="B98" i="1"/>
  <c r="V537" i="1" l="1"/>
  <c r="W537" i="1" s="1"/>
  <c r="O374" i="1"/>
  <c r="M374" i="1"/>
  <c r="Q73" i="1"/>
  <c r="D77" i="1"/>
  <c r="F77" i="1" s="1"/>
  <c r="D78" i="1" s="1"/>
  <c r="G76" i="1"/>
  <c r="E76" i="1"/>
  <c r="B99" i="1"/>
  <c r="C98" i="1"/>
  <c r="Q373" i="1" l="1"/>
  <c r="L375" i="1"/>
  <c r="P375" i="1" s="1"/>
  <c r="X537" i="1"/>
  <c r="Y536" i="1" s="1"/>
  <c r="U538" i="1"/>
  <c r="T538" i="1" s="1"/>
  <c r="H75" i="1"/>
  <c r="Q74" i="1" s="1"/>
  <c r="F78" i="1"/>
  <c r="E78" i="1"/>
  <c r="G78" i="1"/>
  <c r="G77" i="1"/>
  <c r="E77" i="1"/>
  <c r="C99" i="1"/>
  <c r="B100" i="1"/>
  <c r="K375" i="1" l="1"/>
  <c r="V538" i="1"/>
  <c r="W538" i="1" s="1"/>
  <c r="H77" i="1"/>
  <c r="H76" i="1"/>
  <c r="Q75" i="1" s="1"/>
  <c r="D79" i="1"/>
  <c r="C100" i="1"/>
  <c r="B101" i="1"/>
  <c r="M375" i="1" l="1"/>
  <c r="N375" i="1"/>
  <c r="O375" i="1" s="1"/>
  <c r="Q374" i="1" s="1"/>
  <c r="X538" i="1"/>
  <c r="Y537" i="1" s="1"/>
  <c r="U539" i="1"/>
  <c r="T539" i="1" s="1"/>
  <c r="Q76" i="1"/>
  <c r="G79" i="1"/>
  <c r="E79" i="1"/>
  <c r="F79" i="1"/>
  <c r="B102" i="1"/>
  <c r="C101" i="1"/>
  <c r="L376" i="1" l="1"/>
  <c r="P376" i="1" s="1"/>
  <c r="V539" i="1"/>
  <c r="W539" i="1" s="1"/>
  <c r="H78" i="1"/>
  <c r="Q77" i="1" s="1"/>
  <c r="D80" i="1"/>
  <c r="F80" i="1" s="1"/>
  <c r="C102" i="1"/>
  <c r="B103" i="1"/>
  <c r="K376" i="1" l="1"/>
  <c r="U540" i="1"/>
  <c r="T540" i="1" s="1"/>
  <c r="X539" i="1"/>
  <c r="Y538" i="1" s="1"/>
  <c r="D81" i="1"/>
  <c r="F81" i="1" s="1"/>
  <c r="G80" i="1"/>
  <c r="E80" i="1"/>
  <c r="C103" i="1"/>
  <c r="B104" i="1"/>
  <c r="N376" i="1" l="1"/>
  <c r="O376" i="1" s="1"/>
  <c r="L377" i="1" s="1"/>
  <c r="P377" i="1" s="1"/>
  <c r="M376" i="1"/>
  <c r="V540" i="1"/>
  <c r="W540" i="1" s="1"/>
  <c r="H79" i="1"/>
  <c r="Q78" i="1" s="1"/>
  <c r="D82" i="1"/>
  <c r="F82" i="1" s="1"/>
  <c r="G81" i="1"/>
  <c r="E81" i="1"/>
  <c r="C104" i="1"/>
  <c r="B105" i="1"/>
  <c r="Q375" i="1" l="1"/>
  <c r="K377" i="1"/>
  <c r="N377" i="1" s="1"/>
  <c r="U541" i="1"/>
  <c r="T541" i="1" s="1"/>
  <c r="X540" i="1"/>
  <c r="Y539" i="1" s="1"/>
  <c r="H80" i="1"/>
  <c r="Q79" i="1" s="1"/>
  <c r="D83" i="1"/>
  <c r="G82" i="1"/>
  <c r="E82" i="1"/>
  <c r="C105" i="1"/>
  <c r="B106" i="1"/>
  <c r="O377" i="1" l="1"/>
  <c r="M377" i="1"/>
  <c r="Q376" i="1"/>
  <c r="V541" i="1"/>
  <c r="W541" i="1" s="1"/>
  <c r="H81" i="1"/>
  <c r="Q80" i="1" s="1"/>
  <c r="G83" i="1"/>
  <c r="E83" i="1"/>
  <c r="F83" i="1"/>
  <c r="C106" i="1"/>
  <c r="B107" i="1"/>
  <c r="L378" i="1" l="1"/>
  <c r="P378" i="1" s="1"/>
  <c r="X541" i="1"/>
  <c r="Y540" i="1" s="1"/>
  <c r="U542" i="1"/>
  <c r="T542" i="1" s="1"/>
  <c r="H82" i="1"/>
  <c r="Q81" i="1" s="1"/>
  <c r="D84" i="1"/>
  <c r="F84" i="1" s="1"/>
  <c r="C107" i="1"/>
  <c r="B108" i="1"/>
  <c r="K378" i="1" l="1"/>
  <c r="N378" i="1" s="1"/>
  <c r="V542" i="1"/>
  <c r="W542" i="1" s="1"/>
  <c r="D85" i="1"/>
  <c r="E84" i="1"/>
  <c r="G84" i="1"/>
  <c r="C108" i="1"/>
  <c r="B109" i="1"/>
  <c r="O378" i="1" l="1"/>
  <c r="M378" i="1"/>
  <c r="U543" i="1"/>
  <c r="T543" i="1" s="1"/>
  <c r="X542" i="1"/>
  <c r="Y541" i="1" s="1"/>
  <c r="H83" i="1"/>
  <c r="Q82" i="1" s="1"/>
  <c r="G85" i="1"/>
  <c r="E85" i="1"/>
  <c r="F85" i="1"/>
  <c r="C109" i="1"/>
  <c r="B110" i="1"/>
  <c r="Q377" i="1" l="1"/>
  <c r="L379" i="1"/>
  <c r="P379" i="1" s="1"/>
  <c r="V543" i="1"/>
  <c r="W543" i="1" s="1"/>
  <c r="H84" i="1"/>
  <c r="Q83" i="1" s="1"/>
  <c r="D86" i="1"/>
  <c r="F86" i="1" s="1"/>
  <c r="B111" i="1"/>
  <c r="C110" i="1"/>
  <c r="K379" i="1" l="1"/>
  <c r="N379" i="1" s="1"/>
  <c r="X543" i="1"/>
  <c r="Y542" i="1" s="1"/>
  <c r="U544" i="1"/>
  <c r="T544" i="1" s="1"/>
  <c r="D87" i="1"/>
  <c r="F87" i="1" s="1"/>
  <c r="G86" i="1"/>
  <c r="E86" i="1"/>
  <c r="C111" i="1"/>
  <c r="B112" i="1"/>
  <c r="O379" i="1" l="1"/>
  <c r="M379" i="1"/>
  <c r="V544" i="1"/>
  <c r="W544" i="1" s="1"/>
  <c r="H85" i="1"/>
  <c r="Q84" i="1" s="1"/>
  <c r="D88" i="1"/>
  <c r="F88" i="1" s="1"/>
  <c r="G87" i="1"/>
  <c r="E87" i="1"/>
  <c r="C112" i="1"/>
  <c r="B113" i="1"/>
  <c r="Q378" i="1" l="1"/>
  <c r="L380" i="1"/>
  <c r="P380" i="1" s="1"/>
  <c r="X544" i="1"/>
  <c r="Y543" i="1" s="1"/>
  <c r="U545" i="1"/>
  <c r="T545" i="1" s="1"/>
  <c r="H86" i="1"/>
  <c r="Q85" i="1" s="1"/>
  <c r="D89" i="1"/>
  <c r="F89" i="1" s="1"/>
  <c r="E88" i="1"/>
  <c r="G88" i="1"/>
  <c r="C113" i="1"/>
  <c r="B114" i="1"/>
  <c r="K380" i="1" l="1"/>
  <c r="N380" i="1" s="1"/>
  <c r="V545" i="1"/>
  <c r="W545" i="1" s="1"/>
  <c r="H87" i="1"/>
  <c r="D90" i="1"/>
  <c r="F90" i="1" s="1"/>
  <c r="G89" i="1"/>
  <c r="E89" i="1"/>
  <c r="B115" i="1"/>
  <c r="C114" i="1"/>
  <c r="M380" i="1" l="1"/>
  <c r="O380" i="1"/>
  <c r="U546" i="1"/>
  <c r="T546" i="1" s="1"/>
  <c r="X545" i="1"/>
  <c r="Y544" i="1" s="1"/>
  <c r="Q86" i="1"/>
  <c r="Q87" i="1"/>
  <c r="H88" i="1"/>
  <c r="D91" i="1"/>
  <c r="F91" i="1" s="1"/>
  <c r="G90" i="1"/>
  <c r="E90" i="1"/>
  <c r="C115" i="1"/>
  <c r="B116" i="1"/>
  <c r="Q379" i="1" l="1"/>
  <c r="L381" i="1"/>
  <c r="P381" i="1" s="1"/>
  <c r="V546" i="1"/>
  <c r="W546" i="1" s="1"/>
  <c r="H89" i="1"/>
  <c r="D92" i="1"/>
  <c r="F92" i="1" s="1"/>
  <c r="G91" i="1"/>
  <c r="E91" i="1"/>
  <c r="C116" i="1"/>
  <c r="B117" i="1"/>
  <c r="K381" i="1" l="1"/>
  <c r="N381" i="1" s="1"/>
  <c r="X546" i="1"/>
  <c r="Y545" i="1" s="1"/>
  <c r="U547" i="1"/>
  <c r="T547" i="1" s="1"/>
  <c r="H90" i="1"/>
  <c r="D93" i="1"/>
  <c r="G92" i="1"/>
  <c r="E92" i="1"/>
  <c r="C117" i="1"/>
  <c r="B118" i="1"/>
  <c r="O381" i="1" l="1"/>
  <c r="M381" i="1"/>
  <c r="V547" i="1"/>
  <c r="W547" i="1" s="1"/>
  <c r="H91" i="1"/>
  <c r="G93" i="1"/>
  <c r="E93" i="1"/>
  <c r="F93" i="1"/>
  <c r="D94" i="1" s="1"/>
  <c r="C118" i="1"/>
  <c r="B119" i="1"/>
  <c r="Q380" i="1" l="1"/>
  <c r="L382" i="1"/>
  <c r="P382" i="1" s="1"/>
  <c r="U548" i="1"/>
  <c r="T548" i="1" s="1"/>
  <c r="X547" i="1"/>
  <c r="Y546" i="1" s="1"/>
  <c r="H92" i="1"/>
  <c r="F94" i="1"/>
  <c r="E94" i="1"/>
  <c r="G94" i="1"/>
  <c r="C119" i="1"/>
  <c r="B120" i="1"/>
  <c r="K382" i="1" l="1"/>
  <c r="N382" i="1" s="1"/>
  <c r="O382" i="1" s="1"/>
  <c r="V548" i="1"/>
  <c r="W548" i="1" s="1"/>
  <c r="H93" i="1"/>
  <c r="D95" i="1"/>
  <c r="F95" i="1" s="1"/>
  <c r="D96" i="1" s="1"/>
  <c r="C120" i="1"/>
  <c r="B121" i="1"/>
  <c r="M382" i="1" l="1"/>
  <c r="Q381" i="1" s="1"/>
  <c r="L383" i="1"/>
  <c r="P383" i="1" s="1"/>
  <c r="U549" i="1"/>
  <c r="T549" i="1" s="1"/>
  <c r="X548" i="1"/>
  <c r="Y547" i="1" s="1"/>
  <c r="F96" i="1"/>
  <c r="E96" i="1"/>
  <c r="G96" i="1"/>
  <c r="G95" i="1"/>
  <c r="E95" i="1"/>
  <c r="C121" i="1"/>
  <c r="B122" i="1"/>
  <c r="K383" i="1" l="1"/>
  <c r="V549" i="1"/>
  <c r="W549" i="1" s="1"/>
  <c r="H94" i="1"/>
  <c r="H95" i="1"/>
  <c r="D97" i="1"/>
  <c r="C122" i="1"/>
  <c r="B123" i="1"/>
  <c r="N383" i="1" l="1"/>
  <c r="O383" i="1" s="1"/>
  <c r="M383" i="1"/>
  <c r="U550" i="1"/>
  <c r="T550" i="1" s="1"/>
  <c r="X549" i="1"/>
  <c r="Y548" i="1" s="1"/>
  <c r="G97" i="1"/>
  <c r="E97" i="1"/>
  <c r="F97" i="1"/>
  <c r="D98" i="1" s="1"/>
  <c r="C123" i="1"/>
  <c r="B124" i="1"/>
  <c r="L384" i="1" l="1"/>
  <c r="P384" i="1" s="1"/>
  <c r="Q382" i="1"/>
  <c r="V550" i="1"/>
  <c r="W550" i="1" s="1"/>
  <c r="H96" i="1"/>
  <c r="F98" i="1"/>
  <c r="E98" i="1"/>
  <c r="G98" i="1"/>
  <c r="H97" i="1" s="1"/>
  <c r="C124" i="1"/>
  <c r="B125" i="1"/>
  <c r="K384" i="1" l="1"/>
  <c r="N384" i="1" s="1"/>
  <c r="O384" i="1" s="1"/>
  <c r="L385" i="1" s="1"/>
  <c r="P385" i="1" s="1"/>
  <c r="U551" i="1"/>
  <c r="T551" i="1" s="1"/>
  <c r="X550" i="1"/>
  <c r="Y549" i="1" s="1"/>
  <c r="D99" i="1"/>
  <c r="C125" i="1"/>
  <c r="B126" i="1"/>
  <c r="M384" i="1" l="1"/>
  <c r="Q383" i="1" s="1"/>
  <c r="K385" i="1"/>
  <c r="N385" i="1" s="1"/>
  <c r="V551" i="1"/>
  <c r="W551" i="1" s="1"/>
  <c r="G99" i="1"/>
  <c r="E99" i="1"/>
  <c r="F99" i="1"/>
  <c r="C126" i="1"/>
  <c r="B127" i="1"/>
  <c r="O385" i="1" l="1"/>
  <c r="M385" i="1"/>
  <c r="X551" i="1"/>
  <c r="Y550" i="1" s="1"/>
  <c r="U552" i="1"/>
  <c r="T552" i="1" s="1"/>
  <c r="H98" i="1"/>
  <c r="D100" i="1"/>
  <c r="F100" i="1" s="1"/>
  <c r="C127" i="1"/>
  <c r="B128" i="1"/>
  <c r="Q384" i="1" l="1"/>
  <c r="L386" i="1"/>
  <c r="P386" i="1" s="1"/>
  <c r="V552" i="1"/>
  <c r="W552" i="1" s="1"/>
  <c r="D101" i="1"/>
  <c r="E100" i="1"/>
  <c r="G100" i="1"/>
  <c r="C128" i="1"/>
  <c r="B129" i="1"/>
  <c r="K386" i="1" l="1"/>
  <c r="N386" i="1" s="1"/>
  <c r="X552" i="1"/>
  <c r="U553" i="1"/>
  <c r="T553" i="1" s="1"/>
  <c r="H99" i="1"/>
  <c r="G101" i="1"/>
  <c r="E101" i="1"/>
  <c r="F101" i="1"/>
  <c r="D102" i="1" s="1"/>
  <c r="C129" i="1"/>
  <c r="B130" i="1"/>
  <c r="O386" i="1" l="1"/>
  <c r="M386" i="1"/>
  <c r="V553" i="1"/>
  <c r="W553" i="1" s="1"/>
  <c r="Y551" i="1"/>
  <c r="H100" i="1"/>
  <c r="F102" i="1"/>
  <c r="G102" i="1"/>
  <c r="E102" i="1"/>
  <c r="C130" i="1"/>
  <c r="B131" i="1"/>
  <c r="Q385" i="1" l="1"/>
  <c r="L387" i="1"/>
  <c r="P387" i="1" s="1"/>
  <c r="U554" i="1"/>
  <c r="T554" i="1" s="1"/>
  <c r="X553" i="1"/>
  <c r="H101" i="1"/>
  <c r="D103" i="1"/>
  <c r="C131" i="1"/>
  <c r="B132" i="1"/>
  <c r="K387" i="1" l="1"/>
  <c r="Y552" i="1"/>
  <c r="V554" i="1"/>
  <c r="W554" i="1" s="1"/>
  <c r="G103" i="1"/>
  <c r="E103" i="1"/>
  <c r="F103" i="1"/>
  <c r="D104" i="1" s="1"/>
  <c r="C132" i="1"/>
  <c r="B133" i="1"/>
  <c r="N387" i="1" l="1"/>
  <c r="O387" i="1" s="1"/>
  <c r="L388" i="1" s="1"/>
  <c r="P388" i="1" s="1"/>
  <c r="M387" i="1"/>
  <c r="X554" i="1"/>
  <c r="Y553" i="1" s="1"/>
  <c r="U555" i="1"/>
  <c r="T555" i="1" s="1"/>
  <c r="H102" i="1"/>
  <c r="F104" i="1"/>
  <c r="E104" i="1"/>
  <c r="G104" i="1"/>
  <c r="B134" i="1"/>
  <c r="C133" i="1"/>
  <c r="Q386" i="1" l="1"/>
  <c r="H103" i="1"/>
  <c r="K388" i="1"/>
  <c r="N388" i="1" s="1"/>
  <c r="V555" i="1"/>
  <c r="W555" i="1" s="1"/>
  <c r="D105" i="1"/>
  <c r="F105" i="1" s="1"/>
  <c r="C134" i="1"/>
  <c r="B135" i="1"/>
  <c r="O388" i="1" l="1"/>
  <c r="M388" i="1"/>
  <c r="U556" i="1"/>
  <c r="T556" i="1" s="1"/>
  <c r="X555" i="1"/>
  <c r="Y554" i="1" s="1"/>
  <c r="D106" i="1"/>
  <c r="F106" i="1" s="1"/>
  <c r="G105" i="1"/>
  <c r="E105" i="1"/>
  <c r="C135" i="1"/>
  <c r="B136" i="1"/>
  <c r="Q387" i="1" l="1"/>
  <c r="L389" i="1"/>
  <c r="P389" i="1" s="1"/>
  <c r="V556" i="1"/>
  <c r="W556" i="1" s="1"/>
  <c r="H104" i="1"/>
  <c r="D107" i="1"/>
  <c r="F107" i="1" s="1"/>
  <c r="G106" i="1"/>
  <c r="E106" i="1"/>
  <c r="C136" i="1"/>
  <c r="B137" i="1"/>
  <c r="K389" i="1" l="1"/>
  <c r="N389" i="1" s="1"/>
  <c r="U557" i="1"/>
  <c r="T557" i="1" s="1"/>
  <c r="X556" i="1"/>
  <c r="Y555" i="1" s="1"/>
  <c r="H105" i="1"/>
  <c r="D108" i="1"/>
  <c r="F108" i="1" s="1"/>
  <c r="E107" i="1"/>
  <c r="G107" i="1"/>
  <c r="C137" i="1"/>
  <c r="B138" i="1"/>
  <c r="O389" i="1" l="1"/>
  <c r="M389" i="1"/>
  <c r="V557" i="1"/>
  <c r="W557" i="1" s="1"/>
  <c r="H106" i="1"/>
  <c r="D109" i="1"/>
  <c r="G108" i="1"/>
  <c r="E108" i="1"/>
  <c r="C138" i="1"/>
  <c r="B139" i="1"/>
  <c r="L390" i="1" l="1"/>
  <c r="P390" i="1" s="1"/>
  <c r="Q388" i="1"/>
  <c r="K390" i="1"/>
  <c r="N390" i="1" s="1"/>
  <c r="U558" i="1"/>
  <c r="T558" i="1" s="1"/>
  <c r="X557" i="1"/>
  <c r="Y556" i="1" s="1"/>
  <c r="H107" i="1"/>
  <c r="G109" i="1"/>
  <c r="E109" i="1"/>
  <c r="F109" i="1"/>
  <c r="C139" i="1"/>
  <c r="B140" i="1"/>
  <c r="M390" i="1" l="1"/>
  <c r="O390" i="1"/>
  <c r="V558" i="1"/>
  <c r="W558" i="1" s="1"/>
  <c r="H108" i="1"/>
  <c r="D110" i="1"/>
  <c r="F110" i="1" s="1"/>
  <c r="C140" i="1"/>
  <c r="B141" i="1"/>
  <c r="L391" i="1" l="1"/>
  <c r="P391" i="1" s="1"/>
  <c r="Q389" i="1"/>
  <c r="U559" i="1"/>
  <c r="T559" i="1" s="1"/>
  <c r="X558" i="1"/>
  <c r="Y557" i="1" s="1"/>
  <c r="D111" i="1"/>
  <c r="F111" i="1" s="1"/>
  <c r="G110" i="1"/>
  <c r="E110" i="1"/>
  <c r="C141" i="1"/>
  <c r="B142" i="1"/>
  <c r="K391" i="1" l="1"/>
  <c r="N391" i="1" s="1"/>
  <c r="V559" i="1"/>
  <c r="W559" i="1" s="1"/>
  <c r="H109" i="1"/>
  <c r="D112" i="1"/>
  <c r="F112" i="1" s="1"/>
  <c r="G111" i="1"/>
  <c r="E111" i="1"/>
  <c r="C142" i="1"/>
  <c r="B143" i="1"/>
  <c r="O391" i="1" l="1"/>
  <c r="M391" i="1"/>
  <c r="Q390" i="1" s="1"/>
  <c r="X559" i="1"/>
  <c r="Y558" i="1" s="1"/>
  <c r="U560" i="1"/>
  <c r="T560" i="1" s="1"/>
  <c r="H110" i="1"/>
  <c r="D113" i="1"/>
  <c r="E112" i="1"/>
  <c r="G112" i="1"/>
  <c r="C143" i="1"/>
  <c r="B144" i="1"/>
  <c r="L392" i="1" l="1"/>
  <c r="P392" i="1" s="1"/>
  <c r="V560" i="1"/>
  <c r="W560" i="1" s="1"/>
  <c r="H111" i="1"/>
  <c r="G113" i="1"/>
  <c r="E113" i="1"/>
  <c r="F113" i="1"/>
  <c r="D114" i="1" s="1"/>
  <c r="C144" i="1"/>
  <c r="B145" i="1"/>
  <c r="K392" i="1" l="1"/>
  <c r="N392" i="1" s="1"/>
  <c r="X560" i="1"/>
  <c r="Y559" i="1" s="1"/>
  <c r="U561" i="1"/>
  <c r="T561" i="1" s="1"/>
  <c r="H112" i="1"/>
  <c r="F114" i="1"/>
  <c r="G114" i="1"/>
  <c r="E114" i="1"/>
  <c r="C145" i="1"/>
  <c r="B146" i="1"/>
  <c r="O392" i="1" l="1"/>
  <c r="M392" i="1"/>
  <c r="V561" i="1"/>
  <c r="W561" i="1" s="1"/>
  <c r="H113" i="1"/>
  <c r="D115" i="1"/>
  <c r="F115" i="1" s="1"/>
  <c r="C146" i="1"/>
  <c r="B147" i="1"/>
  <c r="Q391" i="1" l="1"/>
  <c r="L393" i="1"/>
  <c r="P393" i="1" s="1"/>
  <c r="X561" i="1"/>
  <c r="Y560" i="1" s="1"/>
  <c r="U562" i="1"/>
  <c r="T562" i="1" s="1"/>
  <c r="D116" i="1"/>
  <c r="E115" i="1"/>
  <c r="G115" i="1"/>
  <c r="C147" i="1"/>
  <c r="B148" i="1"/>
  <c r="K393" i="1" l="1"/>
  <c r="N393" i="1" s="1"/>
  <c r="V562" i="1"/>
  <c r="W562" i="1" s="1"/>
  <c r="H114" i="1"/>
  <c r="G116" i="1"/>
  <c r="E116" i="1"/>
  <c r="F116" i="1"/>
  <c r="C148" i="1"/>
  <c r="B149" i="1"/>
  <c r="O393" i="1" l="1"/>
  <c r="M393" i="1"/>
  <c r="X562" i="1"/>
  <c r="Y561" i="1" s="1"/>
  <c r="U563" i="1"/>
  <c r="T563" i="1" s="1"/>
  <c r="H115" i="1"/>
  <c r="D117" i="1"/>
  <c r="F117" i="1" s="1"/>
  <c r="C149" i="1"/>
  <c r="B150" i="1"/>
  <c r="Q392" i="1" l="1"/>
  <c r="L394" i="1"/>
  <c r="P394" i="1" s="1"/>
  <c r="V563" i="1"/>
  <c r="W563" i="1" s="1"/>
  <c r="E117" i="1"/>
  <c r="G117" i="1"/>
  <c r="D118" i="1"/>
  <c r="B151" i="1"/>
  <c r="C150" i="1"/>
  <c r="K394" i="1" l="1"/>
  <c r="N394" i="1" s="1"/>
  <c r="U564" i="1"/>
  <c r="T564" i="1" s="1"/>
  <c r="X563" i="1"/>
  <c r="Y562" i="1" s="1"/>
  <c r="H116" i="1"/>
  <c r="G118" i="1"/>
  <c r="E118" i="1"/>
  <c r="F118" i="1"/>
  <c r="C151" i="1"/>
  <c r="B152" i="1"/>
  <c r="O394" i="1" l="1"/>
  <c r="M394" i="1"/>
  <c r="V564" i="1"/>
  <c r="W564" i="1" s="1"/>
  <c r="H117" i="1"/>
  <c r="D119" i="1"/>
  <c r="B153" i="1"/>
  <c r="C152" i="1"/>
  <c r="Q393" i="1" l="1"/>
  <c r="L395" i="1"/>
  <c r="P395" i="1" s="1"/>
  <c r="U565" i="1"/>
  <c r="T565" i="1" s="1"/>
  <c r="X564" i="1"/>
  <c r="Y563" i="1" s="1"/>
  <c r="E119" i="1"/>
  <c r="G119" i="1"/>
  <c r="F119" i="1"/>
  <c r="C153" i="1"/>
  <c r="B154" i="1"/>
  <c r="K395" i="1" l="1"/>
  <c r="N395" i="1" s="1"/>
  <c r="V565" i="1"/>
  <c r="W565" i="1" s="1"/>
  <c r="H118" i="1"/>
  <c r="D120" i="1"/>
  <c r="C154" i="1"/>
  <c r="B155" i="1"/>
  <c r="O395" i="1" l="1"/>
  <c r="M395" i="1"/>
  <c r="U566" i="1"/>
  <c r="T566" i="1" s="1"/>
  <c r="X565" i="1"/>
  <c r="Y564" i="1" s="1"/>
  <c r="E120" i="1"/>
  <c r="G120" i="1"/>
  <c r="F120" i="1"/>
  <c r="C155" i="1"/>
  <c r="B156" i="1"/>
  <c r="Q394" i="1" l="1"/>
  <c r="L396" i="1"/>
  <c r="P396" i="1" s="1"/>
  <c r="V566" i="1"/>
  <c r="W566" i="1" s="1"/>
  <c r="H119" i="1"/>
  <c r="D121" i="1"/>
  <c r="B157" i="1"/>
  <c r="C156" i="1"/>
  <c r="K396" i="1" l="1"/>
  <c r="N396" i="1" s="1"/>
  <c r="U567" i="1"/>
  <c r="T567" i="1" s="1"/>
  <c r="X566" i="1"/>
  <c r="Y565" i="1" s="1"/>
  <c r="G121" i="1"/>
  <c r="E121" i="1"/>
  <c r="F121" i="1"/>
  <c r="B158" i="1"/>
  <c r="C157" i="1"/>
  <c r="M396" i="1" l="1"/>
  <c r="O396" i="1"/>
  <c r="V567" i="1"/>
  <c r="W567" i="1" s="1"/>
  <c r="H120" i="1"/>
  <c r="D122" i="1"/>
  <c r="B159" i="1"/>
  <c r="C158" i="1"/>
  <c r="Q395" i="1" l="1"/>
  <c r="L397" i="1"/>
  <c r="P397" i="1" s="1"/>
  <c r="X567" i="1"/>
  <c r="Y566" i="1" s="1"/>
  <c r="U568" i="1"/>
  <c r="T568" i="1" s="1"/>
  <c r="G122" i="1"/>
  <c r="E122" i="1"/>
  <c r="F122" i="1"/>
  <c r="C159" i="1"/>
  <c r="B160" i="1"/>
  <c r="K397" i="1" l="1"/>
  <c r="N397" i="1" s="1"/>
  <c r="V568" i="1"/>
  <c r="W568" i="1" s="1"/>
  <c r="H121" i="1"/>
  <c r="D123" i="1"/>
  <c r="F123" i="1" s="1"/>
  <c r="C160" i="1"/>
  <c r="B161" i="1"/>
  <c r="O397" i="1" l="1"/>
  <c r="M397" i="1"/>
  <c r="X568" i="1"/>
  <c r="Y567" i="1" s="1"/>
  <c r="U569" i="1"/>
  <c r="T569" i="1" s="1"/>
  <c r="D124" i="1"/>
  <c r="F124" i="1" s="1"/>
  <c r="E123" i="1"/>
  <c r="G123" i="1"/>
  <c r="C161" i="1"/>
  <c r="B162" i="1"/>
  <c r="Q396" i="1" l="1"/>
  <c r="L398" i="1"/>
  <c r="P398" i="1" s="1"/>
  <c r="V569" i="1"/>
  <c r="W569" i="1" s="1"/>
  <c r="H122" i="1"/>
  <c r="D125" i="1"/>
  <c r="G124" i="1"/>
  <c r="E124" i="1"/>
  <c r="C162" i="1"/>
  <c r="B163" i="1"/>
  <c r="K398" i="1" l="1"/>
  <c r="N398" i="1" s="1"/>
  <c r="U570" i="1"/>
  <c r="T570" i="1" s="1"/>
  <c r="X569" i="1"/>
  <c r="Y568" i="1" s="1"/>
  <c r="H123" i="1"/>
  <c r="E125" i="1"/>
  <c r="G125" i="1"/>
  <c r="F125" i="1"/>
  <c r="C163" i="1"/>
  <c r="B164" i="1"/>
  <c r="M398" i="1" l="1"/>
  <c r="O398" i="1"/>
  <c r="V570" i="1"/>
  <c r="W570" i="1" s="1"/>
  <c r="H124" i="1"/>
  <c r="D126" i="1"/>
  <c r="F126" i="1" s="1"/>
  <c r="C164" i="1"/>
  <c r="B165" i="1"/>
  <c r="L399" i="1" l="1"/>
  <c r="P399" i="1" s="1"/>
  <c r="Q397" i="1"/>
  <c r="X570" i="1"/>
  <c r="Y569" i="1" s="1"/>
  <c r="U571" i="1"/>
  <c r="T571" i="1" s="1"/>
  <c r="D127" i="1"/>
  <c r="F127" i="1" s="1"/>
  <c r="G126" i="1"/>
  <c r="E126" i="1"/>
  <c r="C165" i="1"/>
  <c r="B166" i="1"/>
  <c r="K399" i="1" l="1"/>
  <c r="V571" i="1"/>
  <c r="W571" i="1" s="1"/>
  <c r="H125" i="1"/>
  <c r="D128" i="1"/>
  <c r="G127" i="1"/>
  <c r="E127" i="1"/>
  <c r="C166" i="1"/>
  <c r="B167" i="1"/>
  <c r="M399" i="1" l="1"/>
  <c r="N399" i="1"/>
  <c r="U572" i="1"/>
  <c r="T572" i="1" s="1"/>
  <c r="X571" i="1"/>
  <c r="Y570" i="1" s="1"/>
  <c r="H126" i="1"/>
  <c r="E128" i="1"/>
  <c r="G128" i="1"/>
  <c r="F128" i="1"/>
  <c r="C167" i="1"/>
  <c r="B168" i="1"/>
  <c r="O399" i="1" l="1"/>
  <c r="L400" i="1" s="1"/>
  <c r="P400" i="1" s="1"/>
  <c r="V572" i="1"/>
  <c r="W572" i="1" s="1"/>
  <c r="H127" i="1"/>
  <c r="D129" i="1"/>
  <c r="C168" i="1"/>
  <c r="B169" i="1"/>
  <c r="K400" i="1" l="1"/>
  <c r="N400" i="1" s="1"/>
  <c r="Q398" i="1"/>
  <c r="U573" i="1"/>
  <c r="T573" i="1" s="1"/>
  <c r="X572" i="1"/>
  <c r="Y571" i="1" s="1"/>
  <c r="E129" i="1"/>
  <c r="G129" i="1"/>
  <c r="F129" i="1"/>
  <c r="C169" i="1"/>
  <c r="B170" i="1"/>
  <c r="O400" i="1" l="1"/>
  <c r="M400" i="1"/>
  <c r="V573" i="1"/>
  <c r="W573" i="1" s="1"/>
  <c r="D130" i="1"/>
  <c r="H128" i="1"/>
  <c r="C170" i="1"/>
  <c r="B171" i="1"/>
  <c r="L401" i="1" l="1"/>
  <c r="P401" i="1" s="1"/>
  <c r="Q399" i="1"/>
  <c r="U574" i="1"/>
  <c r="T574" i="1" s="1"/>
  <c r="X573" i="1"/>
  <c r="Y572" i="1" s="1"/>
  <c r="G130" i="1"/>
  <c r="E130" i="1"/>
  <c r="F130" i="1"/>
  <c r="C171" i="1"/>
  <c r="B172" i="1"/>
  <c r="K401" i="1" l="1"/>
  <c r="V574" i="1"/>
  <c r="W574" i="1" s="1"/>
  <c r="H129" i="1"/>
  <c r="D131" i="1"/>
  <c r="C172" i="1"/>
  <c r="B173" i="1"/>
  <c r="N401" i="1" l="1"/>
  <c r="O401" i="1" s="1"/>
  <c r="M401" i="1"/>
  <c r="U575" i="1"/>
  <c r="T575" i="1" s="1"/>
  <c r="X574" i="1"/>
  <c r="Y573" i="1" s="1"/>
  <c r="E131" i="1"/>
  <c r="G131" i="1"/>
  <c r="F131" i="1"/>
  <c r="D132" i="1" s="1"/>
  <c r="C173" i="1"/>
  <c r="B174" i="1"/>
  <c r="Q400" i="1" l="1"/>
  <c r="L402" i="1"/>
  <c r="P402" i="1" s="1"/>
  <c r="V575" i="1"/>
  <c r="W575" i="1" s="1"/>
  <c r="H130" i="1"/>
  <c r="F132" i="1"/>
  <c r="E132" i="1"/>
  <c r="G132" i="1"/>
  <c r="C174" i="1"/>
  <c r="B175" i="1"/>
  <c r="K402" i="1" l="1"/>
  <c r="N402" i="1" s="1"/>
  <c r="O402" i="1" s="1"/>
  <c r="X575" i="1"/>
  <c r="Y574" i="1" s="1"/>
  <c r="U576" i="1"/>
  <c r="T576" i="1" s="1"/>
  <c r="H131" i="1"/>
  <c r="D133" i="1"/>
  <c r="C175" i="1"/>
  <c r="B176" i="1"/>
  <c r="M402" i="1" l="1"/>
  <c r="Q401" i="1"/>
  <c r="L403" i="1"/>
  <c r="P403" i="1" s="1"/>
  <c r="V576" i="1"/>
  <c r="W576" i="1" s="1"/>
  <c r="G133" i="1"/>
  <c r="E133" i="1"/>
  <c r="F133" i="1"/>
  <c r="C176" i="1"/>
  <c r="B177" i="1"/>
  <c r="K403" i="1" l="1"/>
  <c r="N403" i="1" s="1"/>
  <c r="X576" i="1"/>
  <c r="Y575" i="1" s="1"/>
  <c r="U577" i="1"/>
  <c r="T577" i="1" s="1"/>
  <c r="H132" i="1"/>
  <c r="D134" i="1"/>
  <c r="F134" i="1" s="1"/>
  <c r="C177" i="1"/>
  <c r="B178" i="1"/>
  <c r="M403" i="1" l="1"/>
  <c r="O403" i="1"/>
  <c r="V577" i="1"/>
  <c r="W577" i="1" s="1"/>
  <c r="D135" i="1"/>
  <c r="F135" i="1" s="1"/>
  <c r="D136" i="1" s="1"/>
  <c r="G134" i="1"/>
  <c r="E134" i="1"/>
  <c r="C178" i="1"/>
  <c r="B179" i="1"/>
  <c r="L404" i="1" l="1"/>
  <c r="P404" i="1" s="1"/>
  <c r="Q402" i="1"/>
  <c r="U578" i="1"/>
  <c r="T578" i="1" s="1"/>
  <c r="X577" i="1"/>
  <c r="Y576" i="1" s="1"/>
  <c r="H133" i="1"/>
  <c r="F136" i="1"/>
  <c r="G136" i="1"/>
  <c r="E136" i="1"/>
  <c r="G135" i="1"/>
  <c r="E135" i="1"/>
  <c r="C179" i="1"/>
  <c r="B180" i="1"/>
  <c r="K404" i="1" l="1"/>
  <c r="N404" i="1" s="1"/>
  <c r="V578" i="1"/>
  <c r="W578" i="1" s="1"/>
  <c r="H134" i="1"/>
  <c r="H135" i="1"/>
  <c r="D137" i="1"/>
  <c r="B181" i="1"/>
  <c r="C180" i="1"/>
  <c r="O404" i="1" l="1"/>
  <c r="M404" i="1"/>
  <c r="X578" i="1"/>
  <c r="Y577" i="1" s="1"/>
  <c r="U579" i="1"/>
  <c r="T579" i="1" s="1"/>
  <c r="G137" i="1"/>
  <c r="E137" i="1"/>
  <c r="F137" i="1"/>
  <c r="D138" i="1" s="1"/>
  <c r="C181" i="1"/>
  <c r="B182" i="1"/>
  <c r="L405" i="1" l="1"/>
  <c r="P405" i="1" s="1"/>
  <c r="K405" i="1"/>
  <c r="N405" i="1" s="1"/>
  <c r="Q403" i="1"/>
  <c r="V579" i="1"/>
  <c r="W579" i="1" s="1"/>
  <c r="H136" i="1"/>
  <c r="F138" i="1"/>
  <c r="E138" i="1"/>
  <c r="G138" i="1"/>
  <c r="C182" i="1"/>
  <c r="B183" i="1"/>
  <c r="O405" i="1" l="1"/>
  <c r="M405" i="1"/>
  <c r="U580" i="1"/>
  <c r="T580" i="1" s="1"/>
  <c r="X579" i="1"/>
  <c r="Y578" i="1" s="1"/>
  <c r="H137" i="1"/>
  <c r="D139" i="1"/>
  <c r="F139" i="1" s="1"/>
  <c r="C183" i="1"/>
  <c r="B184" i="1"/>
  <c r="Q404" i="1" l="1"/>
  <c r="L406" i="1"/>
  <c r="P406" i="1" s="1"/>
  <c r="V580" i="1"/>
  <c r="W580" i="1" s="1"/>
  <c r="D140" i="1"/>
  <c r="F140" i="1" s="1"/>
  <c r="G139" i="1"/>
  <c r="E139" i="1"/>
  <c r="C184" i="1"/>
  <c r="B185" i="1"/>
  <c r="K406" i="1" l="1"/>
  <c r="N406" i="1" s="1"/>
  <c r="U581" i="1"/>
  <c r="T581" i="1" s="1"/>
  <c r="X580" i="1"/>
  <c r="Y579" i="1" s="1"/>
  <c r="H138" i="1"/>
  <c r="D141" i="1"/>
  <c r="F141" i="1" s="1"/>
  <c r="E140" i="1"/>
  <c r="G140" i="1"/>
  <c r="C185" i="1"/>
  <c r="B186" i="1"/>
  <c r="M406" i="1" l="1"/>
  <c r="O406" i="1"/>
  <c r="V581" i="1"/>
  <c r="W581" i="1" s="1"/>
  <c r="H139" i="1"/>
  <c r="G141" i="1"/>
  <c r="E141" i="1"/>
  <c r="D142" i="1"/>
  <c r="F142" i="1" s="1"/>
  <c r="C186" i="1"/>
  <c r="B187" i="1"/>
  <c r="Q405" i="1" l="1"/>
  <c r="L407" i="1"/>
  <c r="P407" i="1" s="1"/>
  <c r="X581" i="1"/>
  <c r="Y580" i="1" s="1"/>
  <c r="U582" i="1"/>
  <c r="T582" i="1" s="1"/>
  <c r="H140" i="1"/>
  <c r="D143" i="1"/>
  <c r="E142" i="1"/>
  <c r="G142" i="1"/>
  <c r="C187" i="1"/>
  <c r="B188" i="1"/>
  <c r="H141" i="1" l="1"/>
  <c r="K407" i="1"/>
  <c r="N407" i="1" s="1"/>
  <c r="V582" i="1"/>
  <c r="W582" i="1" s="1"/>
  <c r="G143" i="1"/>
  <c r="E143" i="1"/>
  <c r="F143" i="1"/>
  <c r="C188" i="1"/>
  <c r="B189" i="1"/>
  <c r="O407" i="1" l="1"/>
  <c r="M407" i="1"/>
  <c r="U583" i="1"/>
  <c r="T583" i="1" s="1"/>
  <c r="X582" i="1"/>
  <c r="Y581" i="1" s="1"/>
  <c r="H142" i="1"/>
  <c r="D144" i="1"/>
  <c r="C189" i="1"/>
  <c r="B190" i="1"/>
  <c r="Q406" i="1" l="1"/>
  <c r="L408" i="1"/>
  <c r="P408" i="1" s="1"/>
  <c r="V583" i="1"/>
  <c r="W583" i="1" s="1"/>
  <c r="G144" i="1"/>
  <c r="E144" i="1"/>
  <c r="F144" i="1"/>
  <c r="C190" i="1"/>
  <c r="B191" i="1"/>
  <c r="K408" i="1" l="1"/>
  <c r="N408" i="1" s="1"/>
  <c r="X583" i="1"/>
  <c r="Y582" i="1" s="1"/>
  <c r="U584" i="1"/>
  <c r="T584" i="1" s="1"/>
  <c r="H143" i="1"/>
  <c r="D145" i="1"/>
  <c r="C191" i="1"/>
  <c r="B192" i="1"/>
  <c r="M408" i="1" l="1"/>
  <c r="O408" i="1"/>
  <c r="Q407" i="1" s="1"/>
  <c r="V584" i="1"/>
  <c r="W584" i="1" s="1"/>
  <c r="G145" i="1"/>
  <c r="E145" i="1"/>
  <c r="F145" i="1"/>
  <c r="C192" i="1"/>
  <c r="B193" i="1"/>
  <c r="L409" i="1" l="1"/>
  <c r="P409" i="1" s="1"/>
  <c r="X584" i="1"/>
  <c r="Y583" i="1" s="1"/>
  <c r="U585" i="1"/>
  <c r="T585" i="1" s="1"/>
  <c r="H144" i="1"/>
  <c r="D146" i="1"/>
  <c r="C193" i="1"/>
  <c r="B194" i="1"/>
  <c r="K409" i="1" l="1"/>
  <c r="N409" i="1" s="1"/>
  <c r="O409" i="1" s="1"/>
  <c r="V585" i="1"/>
  <c r="W585" i="1" s="1"/>
  <c r="G146" i="1"/>
  <c r="E146" i="1"/>
  <c r="F146" i="1"/>
  <c r="C194" i="1"/>
  <c r="B195" i="1"/>
  <c r="M409" i="1" l="1"/>
  <c r="Q408" i="1"/>
  <c r="L410" i="1"/>
  <c r="P410" i="1" s="1"/>
  <c r="X585" i="1"/>
  <c r="Y584" i="1" s="1"/>
  <c r="U586" i="1"/>
  <c r="T586" i="1" s="1"/>
  <c r="H145" i="1"/>
  <c r="D147" i="1"/>
  <c r="C195" i="1"/>
  <c r="B196" i="1"/>
  <c r="K410" i="1" l="1"/>
  <c r="N410" i="1" s="1"/>
  <c r="V586" i="1"/>
  <c r="W586" i="1" s="1"/>
  <c r="E147" i="1"/>
  <c r="G147" i="1"/>
  <c r="F147" i="1"/>
  <c r="C196" i="1"/>
  <c r="B197" i="1"/>
  <c r="O410" i="1" l="1"/>
  <c r="M410" i="1"/>
  <c r="X586" i="1"/>
  <c r="Y585" i="1" s="1"/>
  <c r="U587" i="1"/>
  <c r="T587" i="1" s="1"/>
  <c r="H146" i="1"/>
  <c r="D148" i="1"/>
  <c r="C197" i="1"/>
  <c r="B198" i="1"/>
  <c r="Q409" i="1" l="1"/>
  <c r="L411" i="1"/>
  <c r="P411" i="1" s="1"/>
  <c r="K411" i="1"/>
  <c r="N411" i="1" s="1"/>
  <c r="V587" i="1"/>
  <c r="W587" i="1" s="1"/>
  <c r="G148" i="1"/>
  <c r="E148" i="1"/>
  <c r="F148" i="1"/>
  <c r="D149" i="1" s="1"/>
  <c r="C198" i="1"/>
  <c r="B199" i="1"/>
  <c r="O411" i="1" l="1"/>
  <c r="M411" i="1"/>
  <c r="U588" i="1"/>
  <c r="T588" i="1" s="1"/>
  <c r="X587" i="1"/>
  <c r="Y586" i="1" s="1"/>
  <c r="H147" i="1"/>
  <c r="F149" i="1"/>
  <c r="G149" i="1"/>
  <c r="E149" i="1"/>
  <c r="C199" i="1"/>
  <c r="B200" i="1"/>
  <c r="Q410" i="1" l="1"/>
  <c r="L412" i="1"/>
  <c r="P412" i="1" s="1"/>
  <c r="V588" i="1"/>
  <c r="W588" i="1" s="1"/>
  <c r="H148" i="1"/>
  <c r="D150" i="1"/>
  <c r="F150" i="1" s="1"/>
  <c r="D151" i="1" s="1"/>
  <c r="C200" i="1"/>
  <c r="B201" i="1"/>
  <c r="K412" i="1" l="1"/>
  <c r="N412" i="1" s="1"/>
  <c r="U589" i="1"/>
  <c r="T589" i="1" s="1"/>
  <c r="X588" i="1"/>
  <c r="Y587" i="1" s="1"/>
  <c r="F151" i="1"/>
  <c r="G151" i="1"/>
  <c r="E151" i="1"/>
  <c r="E150" i="1"/>
  <c r="G150" i="1"/>
  <c r="C201" i="1"/>
  <c r="B202" i="1"/>
  <c r="O412" i="1" l="1"/>
  <c r="M412" i="1"/>
  <c r="V589" i="1"/>
  <c r="W589" i="1" s="1"/>
  <c r="H149" i="1"/>
  <c r="H150" i="1"/>
  <c r="D152" i="1"/>
  <c r="F152" i="1" s="1"/>
  <c r="C202" i="1"/>
  <c r="B203" i="1"/>
  <c r="Q411" i="1" l="1"/>
  <c r="L413" i="1"/>
  <c r="P413" i="1" s="1"/>
  <c r="K413" i="1"/>
  <c r="N413" i="1" s="1"/>
  <c r="U590" i="1"/>
  <c r="T590" i="1" s="1"/>
  <c r="X589" i="1"/>
  <c r="Y588" i="1" s="1"/>
  <c r="D153" i="1"/>
  <c r="E152" i="1"/>
  <c r="G152" i="1"/>
  <c r="B204" i="1"/>
  <c r="C203" i="1"/>
  <c r="O413" i="1" l="1"/>
  <c r="M413" i="1"/>
  <c r="V590" i="1"/>
  <c r="W590" i="1" s="1"/>
  <c r="H151" i="1"/>
  <c r="G153" i="1"/>
  <c r="E153" i="1"/>
  <c r="F153" i="1"/>
  <c r="B205" i="1"/>
  <c r="C204" i="1"/>
  <c r="L414" i="1" l="1"/>
  <c r="P414" i="1" s="1"/>
  <c r="Q412" i="1"/>
  <c r="X590" i="1"/>
  <c r="Y589" i="1" s="1"/>
  <c r="U591" i="1"/>
  <c r="T591" i="1" s="1"/>
  <c r="H152" i="1"/>
  <c r="D154" i="1"/>
  <c r="F154" i="1" s="1"/>
  <c r="C205" i="1"/>
  <c r="B206" i="1"/>
  <c r="K414" i="1" l="1"/>
  <c r="N414" i="1" s="1"/>
  <c r="V591" i="1"/>
  <c r="W591" i="1" s="1"/>
  <c r="D155" i="1"/>
  <c r="F155" i="1" s="1"/>
  <c r="G154" i="1"/>
  <c r="E154" i="1"/>
  <c r="C206" i="1"/>
  <c r="B207" i="1"/>
  <c r="O414" i="1" l="1"/>
  <c r="M414" i="1"/>
  <c r="X591" i="1"/>
  <c r="Y590" i="1" s="1"/>
  <c r="U592" i="1"/>
  <c r="T592" i="1" s="1"/>
  <c r="H153" i="1"/>
  <c r="D156" i="1"/>
  <c r="F156" i="1" s="1"/>
  <c r="G155" i="1"/>
  <c r="E155" i="1"/>
  <c r="B208" i="1"/>
  <c r="C207" i="1"/>
  <c r="Q413" i="1" l="1"/>
  <c r="L415" i="1"/>
  <c r="P415" i="1" s="1"/>
  <c r="V592" i="1"/>
  <c r="W592" i="1" s="1"/>
  <c r="H154" i="1"/>
  <c r="D157" i="1"/>
  <c r="F157" i="1" s="1"/>
  <c r="G156" i="1"/>
  <c r="E156" i="1"/>
  <c r="C208" i="1"/>
  <c r="B209" i="1"/>
  <c r="K415" i="1" l="1"/>
  <c r="N415" i="1" s="1"/>
  <c r="O415" i="1" s="1"/>
  <c r="U593" i="1"/>
  <c r="T593" i="1" s="1"/>
  <c r="X592" i="1"/>
  <c r="Y591" i="1" s="1"/>
  <c r="H155" i="1"/>
  <c r="D158" i="1"/>
  <c r="F158" i="1" s="1"/>
  <c r="E157" i="1"/>
  <c r="G157" i="1"/>
  <c r="C209" i="1"/>
  <c r="B210" i="1"/>
  <c r="M415" i="1" l="1"/>
  <c r="Q414" i="1"/>
  <c r="L416" i="1"/>
  <c r="P416" i="1" s="1"/>
  <c r="V593" i="1"/>
  <c r="W593" i="1" s="1"/>
  <c r="H156" i="1"/>
  <c r="D159" i="1"/>
  <c r="F159" i="1" s="1"/>
  <c r="G158" i="1"/>
  <c r="E158" i="1"/>
  <c r="C210" i="1"/>
  <c r="B211" i="1"/>
  <c r="K416" i="1" l="1"/>
  <c r="U594" i="1"/>
  <c r="T594" i="1" s="1"/>
  <c r="X593" i="1"/>
  <c r="Y592" i="1" s="1"/>
  <c r="H157" i="1"/>
  <c r="D160" i="1"/>
  <c r="G159" i="1"/>
  <c r="E159" i="1"/>
  <c r="C211" i="1"/>
  <c r="B212" i="1"/>
  <c r="N416" i="1" l="1"/>
  <c r="O416" i="1" s="1"/>
  <c r="L417" i="1" s="1"/>
  <c r="P417" i="1" s="1"/>
  <c r="M416" i="1"/>
  <c r="V594" i="1"/>
  <c r="W594" i="1" s="1"/>
  <c r="H158" i="1"/>
  <c r="G160" i="1"/>
  <c r="E160" i="1"/>
  <c r="F160" i="1"/>
  <c r="C212" i="1"/>
  <c r="B213" i="1"/>
  <c r="Q415" i="1" l="1"/>
  <c r="K417" i="1"/>
  <c r="N417" i="1" s="1"/>
  <c r="O417" i="1" s="1"/>
  <c r="U595" i="1"/>
  <c r="T595" i="1" s="1"/>
  <c r="X594" i="1"/>
  <c r="Y593" i="1" s="1"/>
  <c r="H159" i="1"/>
  <c r="D161" i="1"/>
  <c r="F161" i="1" s="1"/>
  <c r="B214" i="1"/>
  <c r="C213" i="1"/>
  <c r="M417" i="1" l="1"/>
  <c r="Q416" i="1"/>
  <c r="L418" i="1"/>
  <c r="P418" i="1" s="1"/>
  <c r="V595" i="1"/>
  <c r="W595" i="1" s="1"/>
  <c r="D162" i="1"/>
  <c r="F162" i="1" s="1"/>
  <c r="E161" i="1"/>
  <c r="G161" i="1"/>
  <c r="B215" i="1"/>
  <c r="C214" i="1"/>
  <c r="K418" i="1" l="1"/>
  <c r="N418" i="1" s="1"/>
  <c r="U596" i="1"/>
  <c r="T596" i="1" s="1"/>
  <c r="X595" i="1"/>
  <c r="Y594" i="1" s="1"/>
  <c r="H160" i="1"/>
  <c r="D163" i="1"/>
  <c r="F163" i="1" s="1"/>
  <c r="E162" i="1"/>
  <c r="G162" i="1"/>
  <c r="C215" i="1"/>
  <c r="B216" i="1"/>
  <c r="O418" i="1" l="1"/>
  <c r="M418" i="1"/>
  <c r="V596" i="1"/>
  <c r="W596" i="1" s="1"/>
  <c r="H161" i="1"/>
  <c r="D164" i="1"/>
  <c r="F164" i="1" s="1"/>
  <c r="E163" i="1"/>
  <c r="G163" i="1"/>
  <c r="C216" i="1"/>
  <c r="B217" i="1"/>
  <c r="Q417" i="1" l="1"/>
  <c r="L419" i="1"/>
  <c r="P419" i="1" s="1"/>
  <c r="X596" i="1"/>
  <c r="Y595" i="1" s="1"/>
  <c r="U597" i="1"/>
  <c r="T597" i="1" s="1"/>
  <c r="H162" i="1"/>
  <c r="D165" i="1"/>
  <c r="F165" i="1" s="1"/>
  <c r="E164" i="1"/>
  <c r="G164" i="1"/>
  <c r="C217" i="1"/>
  <c r="B218" i="1"/>
  <c r="K419" i="1" l="1"/>
  <c r="N419" i="1" s="1"/>
  <c r="V597" i="1"/>
  <c r="W597" i="1" s="1"/>
  <c r="H163" i="1"/>
  <c r="D166" i="1"/>
  <c r="G165" i="1"/>
  <c r="E165" i="1"/>
  <c r="C218" i="1"/>
  <c r="B219" i="1"/>
  <c r="O419" i="1" l="1"/>
  <c r="M419" i="1"/>
  <c r="Q418" i="1"/>
  <c r="X597" i="1"/>
  <c r="Y596" i="1" s="1"/>
  <c r="U598" i="1"/>
  <c r="T598" i="1" s="1"/>
  <c r="H164" i="1"/>
  <c r="E166" i="1"/>
  <c r="G166" i="1"/>
  <c r="F166" i="1"/>
  <c r="C219" i="1"/>
  <c r="B220" i="1"/>
  <c r="L420" i="1" l="1"/>
  <c r="P420" i="1" s="1"/>
  <c r="V598" i="1"/>
  <c r="W598" i="1" s="1"/>
  <c r="H165" i="1"/>
  <c r="D167" i="1"/>
  <c r="C220" i="1"/>
  <c r="B221" i="1"/>
  <c r="K420" i="1" l="1"/>
  <c r="N420" i="1" s="1"/>
  <c r="O420" i="1" s="1"/>
  <c r="X598" i="1"/>
  <c r="Y597" i="1" s="1"/>
  <c r="U599" i="1"/>
  <c r="T599" i="1" s="1"/>
  <c r="G167" i="1"/>
  <c r="E167" i="1"/>
  <c r="F167" i="1"/>
  <c r="C221" i="1"/>
  <c r="B222" i="1"/>
  <c r="M420" i="1" l="1"/>
  <c r="Q419" i="1"/>
  <c r="L421" i="1"/>
  <c r="P421" i="1" s="1"/>
  <c r="V599" i="1"/>
  <c r="W599" i="1" s="1"/>
  <c r="H166" i="1"/>
  <c r="D168" i="1"/>
  <c r="F168" i="1" s="1"/>
  <c r="C222" i="1"/>
  <c r="B223" i="1"/>
  <c r="K421" i="1" l="1"/>
  <c r="N421" i="1" s="1"/>
  <c r="O421" i="1" s="1"/>
  <c r="X599" i="1"/>
  <c r="Y598" i="1" s="1"/>
  <c r="U600" i="1"/>
  <c r="T600" i="1" s="1"/>
  <c r="D169" i="1"/>
  <c r="G168" i="1"/>
  <c r="E168" i="1"/>
  <c r="B224" i="1"/>
  <c r="C223" i="1"/>
  <c r="M421" i="1" l="1"/>
  <c r="Q420" i="1"/>
  <c r="L422" i="1"/>
  <c r="P422" i="1" s="1"/>
  <c r="V600" i="1"/>
  <c r="W600" i="1" s="1"/>
  <c r="H167" i="1"/>
  <c r="E169" i="1"/>
  <c r="G169" i="1"/>
  <c r="F169" i="1"/>
  <c r="C224" i="1"/>
  <c r="B225" i="1"/>
  <c r="K422" i="1" l="1"/>
  <c r="N422" i="1" s="1"/>
  <c r="U601" i="1"/>
  <c r="T601" i="1" s="1"/>
  <c r="X600" i="1"/>
  <c r="Y599" i="1" s="1"/>
  <c r="H168" i="1"/>
  <c r="D170" i="1"/>
  <c r="C225" i="1"/>
  <c r="B226" i="1"/>
  <c r="O422" i="1" l="1"/>
  <c r="M422" i="1"/>
  <c r="Q421" i="1"/>
  <c r="V601" i="1"/>
  <c r="W601" i="1" s="1"/>
  <c r="E170" i="1"/>
  <c r="G170" i="1"/>
  <c r="F170" i="1"/>
  <c r="C226" i="1"/>
  <c r="B227" i="1"/>
  <c r="L423" i="1" l="1"/>
  <c r="P423" i="1" s="1"/>
  <c r="U602" i="1"/>
  <c r="T602" i="1" s="1"/>
  <c r="X601" i="1"/>
  <c r="Y600" i="1" s="1"/>
  <c r="H169" i="1"/>
  <c r="D171" i="1"/>
  <c r="C227" i="1"/>
  <c r="B228" i="1"/>
  <c r="K423" i="1" l="1"/>
  <c r="N423" i="1" s="1"/>
  <c r="V602" i="1"/>
  <c r="W602" i="1" s="1"/>
  <c r="G171" i="1"/>
  <c r="E171" i="1"/>
  <c r="F171" i="1"/>
  <c r="C228" i="1"/>
  <c r="B229" i="1"/>
  <c r="O423" i="1" l="1"/>
  <c r="M423" i="1"/>
  <c r="X602" i="1"/>
  <c r="Y601" i="1" s="1"/>
  <c r="U603" i="1"/>
  <c r="T603" i="1" s="1"/>
  <c r="H170" i="1"/>
  <c r="D172" i="1"/>
  <c r="C229" i="1"/>
  <c r="B230" i="1"/>
  <c r="Q422" i="1" l="1"/>
  <c r="L424" i="1"/>
  <c r="P424" i="1" s="1"/>
  <c r="K424" i="1"/>
  <c r="N424" i="1" s="1"/>
  <c r="V603" i="1"/>
  <c r="W603" i="1" s="1"/>
  <c r="G172" i="1"/>
  <c r="E172" i="1"/>
  <c r="F172" i="1"/>
  <c r="C230" i="1"/>
  <c r="B231" i="1"/>
  <c r="O424" i="1" l="1"/>
  <c r="L425" i="1" s="1"/>
  <c r="P425" i="1" s="1"/>
  <c r="M424" i="1"/>
  <c r="U604" i="1"/>
  <c r="T604" i="1" s="1"/>
  <c r="X603" i="1"/>
  <c r="Y602" i="1" s="1"/>
  <c r="H171" i="1"/>
  <c r="D173" i="1"/>
  <c r="F173" i="1" s="1"/>
  <c r="C231" i="1"/>
  <c r="B232" i="1"/>
  <c r="Q423" i="1" l="1"/>
  <c r="K425" i="1"/>
  <c r="N425" i="1" s="1"/>
  <c r="V604" i="1"/>
  <c r="W604" i="1" s="1"/>
  <c r="D174" i="1"/>
  <c r="F174" i="1" s="1"/>
  <c r="G173" i="1"/>
  <c r="E173" i="1"/>
  <c r="C232" i="1"/>
  <c r="B233" i="1"/>
  <c r="O425" i="1" l="1"/>
  <c r="M425" i="1"/>
  <c r="X604" i="1"/>
  <c r="Y603" i="1" s="1"/>
  <c r="U605" i="1"/>
  <c r="T605" i="1" s="1"/>
  <c r="H172" i="1"/>
  <c r="D175" i="1"/>
  <c r="F175" i="1" s="1"/>
  <c r="E174" i="1"/>
  <c r="G174" i="1"/>
  <c r="C233" i="1"/>
  <c r="B234" i="1"/>
  <c r="Q424" i="1" l="1"/>
  <c r="L426" i="1"/>
  <c r="P426" i="1" s="1"/>
  <c r="V605" i="1"/>
  <c r="W605" i="1" s="1"/>
  <c r="H173" i="1"/>
  <c r="D176" i="1"/>
  <c r="F176" i="1" s="1"/>
  <c r="G175" i="1"/>
  <c r="E175" i="1"/>
  <c r="C234" i="1"/>
  <c r="B235" i="1"/>
  <c r="K426" i="1" l="1"/>
  <c r="N426" i="1" s="1"/>
  <c r="O426" i="1" s="1"/>
  <c r="L427" i="1" s="1"/>
  <c r="P427" i="1" s="1"/>
  <c r="X605" i="1"/>
  <c r="Y604" i="1" s="1"/>
  <c r="U606" i="1"/>
  <c r="T606" i="1" s="1"/>
  <c r="H174" i="1"/>
  <c r="D177" i="1"/>
  <c r="F177" i="1" s="1"/>
  <c r="E176" i="1"/>
  <c r="G176" i="1"/>
  <c r="B236" i="1"/>
  <c r="C235" i="1"/>
  <c r="M426" i="1" l="1"/>
  <c r="K427" i="1"/>
  <c r="Q425" i="1"/>
  <c r="V606" i="1"/>
  <c r="W606" i="1" s="1"/>
  <c r="H175" i="1"/>
  <c r="D178" i="1"/>
  <c r="F178" i="1" s="1"/>
  <c r="G177" i="1"/>
  <c r="E177" i="1"/>
  <c r="C236" i="1"/>
  <c r="B237" i="1"/>
  <c r="N427" i="1" l="1"/>
  <c r="O427" i="1" s="1"/>
  <c r="M427" i="1"/>
  <c r="U607" i="1"/>
  <c r="T607" i="1" s="1"/>
  <c r="X606" i="1"/>
  <c r="Y605" i="1" s="1"/>
  <c r="H176" i="1"/>
  <c r="E178" i="1"/>
  <c r="G178" i="1"/>
  <c r="D179" i="1"/>
  <c r="C237" i="1"/>
  <c r="B238" i="1"/>
  <c r="Q426" i="1" l="1"/>
  <c r="L428" i="1"/>
  <c r="P428" i="1" s="1"/>
  <c r="V607" i="1"/>
  <c r="W607" i="1" s="1"/>
  <c r="H177" i="1"/>
  <c r="E179" i="1"/>
  <c r="G179" i="1"/>
  <c r="F179" i="1"/>
  <c r="C238" i="1"/>
  <c r="B239" i="1"/>
  <c r="K428" i="1" l="1"/>
  <c r="X607" i="1"/>
  <c r="Y606" i="1" s="1"/>
  <c r="U608" i="1"/>
  <c r="T608" i="1" s="1"/>
  <c r="H178" i="1"/>
  <c r="D180" i="1"/>
  <c r="C239" i="1"/>
  <c r="B240" i="1"/>
  <c r="N428" i="1" l="1"/>
  <c r="O428" i="1" s="1"/>
  <c r="M428" i="1"/>
  <c r="V608" i="1"/>
  <c r="W608" i="1" s="1"/>
  <c r="G180" i="1"/>
  <c r="E180" i="1"/>
  <c r="F180" i="1"/>
  <c r="C240" i="1"/>
  <c r="B241" i="1"/>
  <c r="Q427" i="1" l="1"/>
  <c r="L429" i="1"/>
  <c r="P429" i="1" s="1"/>
  <c r="U609" i="1"/>
  <c r="T609" i="1" s="1"/>
  <c r="X608" i="1"/>
  <c r="Y607" i="1" s="1"/>
  <c r="H179" i="1"/>
  <c r="D181" i="1"/>
  <c r="C241" i="1"/>
  <c r="B242" i="1"/>
  <c r="K429" i="1" l="1"/>
  <c r="V609" i="1"/>
  <c r="W609" i="1" s="1"/>
  <c r="E181" i="1"/>
  <c r="G181" i="1"/>
  <c r="F181" i="1"/>
  <c r="C242" i="1"/>
  <c r="B243" i="1"/>
  <c r="N429" i="1" l="1"/>
  <c r="O429" i="1" s="1"/>
  <c r="M429" i="1"/>
  <c r="U610" i="1"/>
  <c r="T610" i="1" s="1"/>
  <c r="X609" i="1"/>
  <c r="Y608" i="1" s="1"/>
  <c r="H180" i="1"/>
  <c r="D182" i="1"/>
  <c r="F182" i="1" s="1"/>
  <c r="D183" i="1" s="1"/>
  <c r="B244" i="1"/>
  <c r="C243" i="1"/>
  <c r="Q428" i="1" l="1"/>
  <c r="L430" i="1"/>
  <c r="P430" i="1" s="1"/>
  <c r="K430" i="1"/>
  <c r="V610" i="1"/>
  <c r="W610" i="1" s="1"/>
  <c r="F183" i="1"/>
  <c r="G183" i="1"/>
  <c r="E183" i="1"/>
  <c r="E182" i="1"/>
  <c r="G182" i="1"/>
  <c r="C244" i="1"/>
  <c r="B245" i="1"/>
  <c r="M430" i="1" l="1"/>
  <c r="N430" i="1"/>
  <c r="O430" i="1" s="1"/>
  <c r="Q429" i="1" s="1"/>
  <c r="U611" i="1"/>
  <c r="T611" i="1" s="1"/>
  <c r="X610" i="1"/>
  <c r="Y609" i="1" s="1"/>
  <c r="H181" i="1"/>
  <c r="H182" i="1"/>
  <c r="D184" i="1"/>
  <c r="F184" i="1" s="1"/>
  <c r="C245" i="1"/>
  <c r="B246" i="1"/>
  <c r="L431" i="1" l="1"/>
  <c r="P431" i="1" s="1"/>
  <c r="V611" i="1"/>
  <c r="W611" i="1" s="1"/>
  <c r="D185" i="1"/>
  <c r="G184" i="1"/>
  <c r="E184" i="1"/>
  <c r="C246" i="1"/>
  <c r="B247" i="1"/>
  <c r="K431" i="1" l="1"/>
  <c r="U612" i="1"/>
  <c r="T612" i="1" s="1"/>
  <c r="X611" i="1"/>
  <c r="Y610" i="1" s="1"/>
  <c r="H183" i="1"/>
  <c r="E185" i="1"/>
  <c r="G185" i="1"/>
  <c r="F185" i="1"/>
  <c r="C247" i="1"/>
  <c r="B248" i="1"/>
  <c r="N431" i="1" l="1"/>
  <c r="O431" i="1" s="1"/>
  <c r="M431" i="1"/>
  <c r="Q430" i="1"/>
  <c r="V612" i="1"/>
  <c r="W612" i="1" s="1"/>
  <c r="H184" i="1"/>
  <c r="D186" i="1"/>
  <c r="C248" i="1"/>
  <c r="B249" i="1"/>
  <c r="L432" i="1" l="1"/>
  <c r="P432" i="1" s="1"/>
  <c r="K432" i="1"/>
  <c r="X612" i="1"/>
  <c r="Y611" i="1" s="1"/>
  <c r="U613" i="1"/>
  <c r="T613" i="1" s="1"/>
  <c r="E186" i="1"/>
  <c r="G186" i="1"/>
  <c r="F186" i="1"/>
  <c r="C249" i="1"/>
  <c r="B250" i="1"/>
  <c r="N432" i="1" l="1"/>
  <c r="O432" i="1" s="1"/>
  <c r="M432" i="1"/>
  <c r="Q431" i="1"/>
  <c r="V613" i="1"/>
  <c r="W613" i="1" s="1"/>
  <c r="H185" i="1"/>
  <c r="D187" i="1"/>
  <c r="F187" i="1" s="1"/>
  <c r="C250" i="1"/>
  <c r="B251" i="1"/>
  <c r="L433" i="1" l="1"/>
  <c r="P433" i="1" s="1"/>
  <c r="X613" i="1"/>
  <c r="Y612" i="1" s="1"/>
  <c r="U614" i="1"/>
  <c r="T614" i="1" s="1"/>
  <c r="D188" i="1"/>
  <c r="F188" i="1" s="1"/>
  <c r="G187" i="1"/>
  <c r="E187" i="1"/>
  <c r="C251" i="1"/>
  <c r="B252" i="1"/>
  <c r="K433" i="1" l="1"/>
  <c r="N433" i="1" s="1"/>
  <c r="O433" i="1" s="1"/>
  <c r="M433" i="1"/>
  <c r="V614" i="1"/>
  <c r="W614" i="1" s="1"/>
  <c r="H186" i="1"/>
  <c r="D189" i="1"/>
  <c r="F189" i="1" s="1"/>
  <c r="G188" i="1"/>
  <c r="E188" i="1"/>
  <c r="C252" i="1"/>
  <c r="B253" i="1"/>
  <c r="Q432" i="1" l="1"/>
  <c r="L434" i="1"/>
  <c r="P434" i="1" s="1"/>
  <c r="K434" i="1"/>
  <c r="U615" i="1"/>
  <c r="T615" i="1" s="1"/>
  <c r="X614" i="1"/>
  <c r="Y613" i="1" s="1"/>
  <c r="H187" i="1"/>
  <c r="D190" i="1"/>
  <c r="F190" i="1" s="1"/>
  <c r="E189" i="1"/>
  <c r="G189" i="1"/>
  <c r="C253" i="1"/>
  <c r="B254" i="1"/>
  <c r="N434" i="1" l="1"/>
  <c r="O434" i="1" s="1"/>
  <c r="M434" i="1"/>
  <c r="V615" i="1"/>
  <c r="W615" i="1" s="1"/>
  <c r="H188" i="1"/>
  <c r="D191" i="1"/>
  <c r="G190" i="1"/>
  <c r="E190" i="1"/>
  <c r="C254" i="1"/>
  <c r="B255" i="1"/>
  <c r="Q433" i="1" l="1"/>
  <c r="L435" i="1"/>
  <c r="P435" i="1" s="1"/>
  <c r="K435" i="1"/>
  <c r="X615" i="1"/>
  <c r="Y614" i="1" s="1"/>
  <c r="U616" i="1"/>
  <c r="T616" i="1" s="1"/>
  <c r="H189" i="1"/>
  <c r="E191" i="1"/>
  <c r="G191" i="1"/>
  <c r="F191" i="1"/>
  <c r="C255" i="1"/>
  <c r="B256" i="1"/>
  <c r="N435" i="1" l="1"/>
  <c r="O435" i="1" s="1"/>
  <c r="L436" i="1" s="1"/>
  <c r="P436" i="1" s="1"/>
  <c r="M435" i="1"/>
  <c r="Q434" i="1"/>
  <c r="V616" i="1"/>
  <c r="W616" i="1" s="1"/>
  <c r="H190" i="1"/>
  <c r="D192" i="1"/>
  <c r="C256" i="1"/>
  <c r="B257" i="1"/>
  <c r="K436" i="1" l="1"/>
  <c r="U617" i="1"/>
  <c r="T617" i="1" s="1"/>
  <c r="X616" i="1"/>
  <c r="Y615" i="1" s="1"/>
  <c r="E192" i="1"/>
  <c r="G192" i="1"/>
  <c r="F192" i="1"/>
  <c r="C257" i="1"/>
  <c r="B258" i="1"/>
  <c r="N436" i="1" l="1"/>
  <c r="O436" i="1" s="1"/>
  <c r="M436" i="1"/>
  <c r="V617" i="1"/>
  <c r="W617" i="1" s="1"/>
  <c r="H191" i="1"/>
  <c r="D193" i="1"/>
  <c r="F193" i="1" s="1"/>
  <c r="C258" i="1"/>
  <c r="B259" i="1"/>
  <c r="L437" i="1" l="1"/>
  <c r="P437" i="1" s="1"/>
  <c r="Q435" i="1"/>
  <c r="K437" i="1"/>
  <c r="N437" i="1" s="1"/>
  <c r="O437" i="1" s="1"/>
  <c r="U618" i="1"/>
  <c r="T618" i="1" s="1"/>
  <c r="X617" i="1"/>
  <c r="Y616" i="1" s="1"/>
  <c r="D194" i="1"/>
  <c r="F194" i="1" s="1"/>
  <c r="G193" i="1"/>
  <c r="E193" i="1"/>
  <c r="C259" i="1"/>
  <c r="B260" i="1"/>
  <c r="M437" i="1" l="1"/>
  <c r="Q436" i="1" s="1"/>
  <c r="L438" i="1"/>
  <c r="P438" i="1" s="1"/>
  <c r="V618" i="1"/>
  <c r="W618" i="1" s="1"/>
  <c r="H192" i="1"/>
  <c r="D195" i="1"/>
  <c r="E194" i="1"/>
  <c r="G194" i="1"/>
  <c r="C260" i="1"/>
  <c r="B261" i="1"/>
  <c r="K438" i="1" l="1"/>
  <c r="X618" i="1"/>
  <c r="Y617" i="1" s="1"/>
  <c r="U619" i="1"/>
  <c r="T619" i="1" s="1"/>
  <c r="H193" i="1"/>
  <c r="E195" i="1"/>
  <c r="G195" i="1"/>
  <c r="F195" i="1"/>
  <c r="C261" i="1"/>
  <c r="B262" i="1"/>
  <c r="M438" i="1" l="1"/>
  <c r="N438" i="1"/>
  <c r="O438" i="1" s="1"/>
  <c r="Q437" i="1" s="1"/>
  <c r="V619" i="1"/>
  <c r="W619" i="1" s="1"/>
  <c r="H194" i="1"/>
  <c r="D196" i="1"/>
  <c r="B263" i="1"/>
  <c r="C262" i="1"/>
  <c r="L439" i="1" l="1"/>
  <c r="U620" i="1"/>
  <c r="T620" i="1" s="1"/>
  <c r="X619" i="1"/>
  <c r="Y618" i="1" s="1"/>
  <c r="G196" i="1"/>
  <c r="E196" i="1"/>
  <c r="F196" i="1"/>
  <c r="C263" i="1"/>
  <c r="B264" i="1"/>
  <c r="P439" i="1" l="1"/>
  <c r="K439" i="1"/>
  <c r="N439" i="1" s="1"/>
  <c r="V620" i="1"/>
  <c r="W620" i="1" s="1"/>
  <c r="H195" i="1"/>
  <c r="D197" i="1"/>
  <c r="C264" i="1"/>
  <c r="B265" i="1"/>
  <c r="O439" i="1" l="1"/>
  <c r="M439" i="1"/>
  <c r="X620" i="1"/>
  <c r="Y619" i="1" s="1"/>
  <c r="U621" i="1"/>
  <c r="T621" i="1" s="1"/>
  <c r="G197" i="1"/>
  <c r="E197" i="1"/>
  <c r="F197" i="1"/>
  <c r="C265" i="1"/>
  <c r="B266" i="1"/>
  <c r="Q438" i="1" l="1"/>
  <c r="L440" i="1"/>
  <c r="P440" i="1" s="1"/>
  <c r="V621" i="1"/>
  <c r="W621" i="1" s="1"/>
  <c r="H196" i="1"/>
  <c r="D198" i="1"/>
  <c r="C266" i="1"/>
  <c r="B267" i="1"/>
  <c r="K440" i="1" l="1"/>
  <c r="N440" i="1" s="1"/>
  <c r="O440" i="1" s="1"/>
  <c r="X621" i="1"/>
  <c r="Y620" i="1" s="1"/>
  <c r="U622" i="1"/>
  <c r="T622" i="1" s="1"/>
  <c r="E198" i="1"/>
  <c r="G198" i="1"/>
  <c r="F198" i="1"/>
  <c r="B268" i="1"/>
  <c r="C267" i="1"/>
  <c r="M440" i="1" l="1"/>
  <c r="Q439" i="1" s="1"/>
  <c r="L441" i="1"/>
  <c r="P441" i="1" s="1"/>
  <c r="K441" i="1"/>
  <c r="N441" i="1" s="1"/>
  <c r="O441" i="1" s="1"/>
  <c r="V622" i="1"/>
  <c r="W622" i="1" s="1"/>
  <c r="H197" i="1"/>
  <c r="D199" i="1"/>
  <c r="F199" i="1" s="1"/>
  <c r="C268" i="1"/>
  <c r="B269" i="1"/>
  <c r="M441" i="1" l="1"/>
  <c r="Q440" i="1" s="1"/>
  <c r="L442" i="1"/>
  <c r="P442" i="1" s="1"/>
  <c r="X622" i="1"/>
  <c r="Y621" i="1" s="1"/>
  <c r="U623" i="1"/>
  <c r="T623" i="1" s="1"/>
  <c r="D200" i="1"/>
  <c r="F200" i="1" s="1"/>
  <c r="G199" i="1"/>
  <c r="E199" i="1"/>
  <c r="C269" i="1"/>
  <c r="B270" i="1"/>
  <c r="K442" i="1" l="1"/>
  <c r="N442" i="1" s="1"/>
  <c r="V623" i="1"/>
  <c r="W623" i="1" s="1"/>
  <c r="H198" i="1"/>
  <c r="D201" i="1"/>
  <c r="F201" i="1" s="1"/>
  <c r="E200" i="1"/>
  <c r="G200" i="1"/>
  <c r="C270" i="1"/>
  <c r="B271" i="1"/>
  <c r="O442" i="1" l="1"/>
  <c r="M442" i="1"/>
  <c r="X623" i="1"/>
  <c r="Y622" i="1" s="1"/>
  <c r="U624" i="1"/>
  <c r="T624" i="1" s="1"/>
  <c r="H199" i="1"/>
  <c r="D202" i="1"/>
  <c r="G201" i="1"/>
  <c r="E201" i="1"/>
  <c r="C271" i="1"/>
  <c r="B272" i="1"/>
  <c r="Q441" i="1" l="1"/>
  <c r="L443" i="1"/>
  <c r="P443" i="1" s="1"/>
  <c r="K443" i="1"/>
  <c r="N443" i="1" s="1"/>
  <c r="V624" i="1"/>
  <c r="W624" i="1" s="1"/>
  <c r="H200" i="1"/>
  <c r="G202" i="1"/>
  <c r="E202" i="1"/>
  <c r="F202" i="1"/>
  <c r="C272" i="1"/>
  <c r="B273" i="1"/>
  <c r="O443" i="1" l="1"/>
  <c r="M443" i="1"/>
  <c r="U625" i="1"/>
  <c r="T625" i="1" s="1"/>
  <c r="X624" i="1"/>
  <c r="Y623" i="1" s="1"/>
  <c r="H201" i="1"/>
  <c r="D203" i="1"/>
  <c r="F203" i="1" s="1"/>
  <c r="C273" i="1"/>
  <c r="B274" i="1"/>
  <c r="Q442" i="1" l="1"/>
  <c r="L444" i="1"/>
  <c r="P444" i="1" s="1"/>
  <c r="V625" i="1"/>
  <c r="W625" i="1" s="1"/>
  <c r="D204" i="1"/>
  <c r="F204" i="1" s="1"/>
  <c r="G203" i="1"/>
  <c r="E203" i="1"/>
  <c r="C274" i="1"/>
  <c r="B275" i="1"/>
  <c r="K444" i="1" l="1"/>
  <c r="N444" i="1" s="1"/>
  <c r="U626" i="1"/>
  <c r="T626" i="1" s="1"/>
  <c r="X625" i="1"/>
  <c r="Y624" i="1" s="1"/>
  <c r="H202" i="1"/>
  <c r="D205" i="1"/>
  <c r="F205" i="1" s="1"/>
  <c r="D206" i="1" s="1"/>
  <c r="G204" i="1"/>
  <c r="E204" i="1"/>
  <c r="C275" i="1"/>
  <c r="B276" i="1"/>
  <c r="O444" i="1" l="1"/>
  <c r="M444" i="1"/>
  <c r="V626" i="1"/>
  <c r="W626" i="1" s="1"/>
  <c r="H203" i="1"/>
  <c r="F206" i="1"/>
  <c r="E206" i="1"/>
  <c r="G206" i="1"/>
  <c r="G205" i="1"/>
  <c r="E205" i="1"/>
  <c r="B277" i="1"/>
  <c r="C276" i="1"/>
  <c r="Q443" i="1" l="1"/>
  <c r="L445" i="1"/>
  <c r="P445" i="1" s="1"/>
  <c r="U627" i="1"/>
  <c r="T627" i="1" s="1"/>
  <c r="X626" i="1"/>
  <c r="Y625" i="1" s="1"/>
  <c r="H204" i="1"/>
  <c r="H205" i="1"/>
  <c r="D207" i="1"/>
  <c r="F207" i="1" s="1"/>
  <c r="D208" i="1" s="1"/>
  <c r="B278" i="1"/>
  <c r="C277" i="1"/>
  <c r="K445" i="1" l="1"/>
  <c r="N445" i="1" s="1"/>
  <c r="V627" i="1"/>
  <c r="W627" i="1" s="1"/>
  <c r="F208" i="1"/>
  <c r="E208" i="1"/>
  <c r="G208" i="1"/>
  <c r="G207" i="1"/>
  <c r="E207" i="1"/>
  <c r="B279" i="1"/>
  <c r="C278" i="1"/>
  <c r="O445" i="1" l="1"/>
  <c r="M445" i="1"/>
  <c r="U628" i="1"/>
  <c r="T628" i="1" s="1"/>
  <c r="X627" i="1"/>
  <c r="Y626" i="1" s="1"/>
  <c r="H206" i="1"/>
  <c r="H207" i="1"/>
  <c r="D209" i="1"/>
  <c r="F209" i="1" s="1"/>
  <c r="C279" i="1"/>
  <c r="B280" i="1"/>
  <c r="Q444" i="1" l="1"/>
  <c r="L446" i="1"/>
  <c r="P446" i="1" s="1"/>
  <c r="V628" i="1"/>
  <c r="W628" i="1" s="1"/>
  <c r="G209" i="1"/>
  <c r="E209" i="1"/>
  <c r="D210" i="1"/>
  <c r="F210" i="1" s="1"/>
  <c r="C280" i="1"/>
  <c r="B281" i="1"/>
  <c r="K446" i="1" l="1"/>
  <c r="N446" i="1" s="1"/>
  <c r="X628" i="1"/>
  <c r="Y627" i="1" s="1"/>
  <c r="U629" i="1"/>
  <c r="T629" i="1" s="1"/>
  <c r="H208" i="1"/>
  <c r="D211" i="1"/>
  <c r="F211" i="1" s="1"/>
  <c r="E210" i="1"/>
  <c r="G210" i="1"/>
  <c r="C281" i="1"/>
  <c r="B282" i="1"/>
  <c r="O446" i="1" l="1"/>
  <c r="L447" i="1" s="1"/>
  <c r="P447" i="1" s="1"/>
  <c r="M446" i="1"/>
  <c r="V629" i="1"/>
  <c r="W629" i="1" s="1"/>
  <c r="H209" i="1"/>
  <c r="D212" i="1"/>
  <c r="F212" i="1" s="1"/>
  <c r="G211" i="1"/>
  <c r="E211" i="1"/>
  <c r="C282" i="1"/>
  <c r="B283" i="1"/>
  <c r="Q445" i="1" l="1"/>
  <c r="K447" i="1"/>
  <c r="N447" i="1" s="1"/>
  <c r="X629" i="1"/>
  <c r="Y628" i="1" s="1"/>
  <c r="U630" i="1"/>
  <c r="T630" i="1" s="1"/>
  <c r="H210" i="1"/>
  <c r="D213" i="1"/>
  <c r="G212" i="1"/>
  <c r="E212" i="1"/>
  <c r="C283" i="1"/>
  <c r="B284" i="1"/>
  <c r="O447" i="1" l="1"/>
  <c r="M447" i="1"/>
  <c r="V630" i="1"/>
  <c r="W630" i="1" s="1"/>
  <c r="H211" i="1"/>
  <c r="E213" i="1"/>
  <c r="G213" i="1"/>
  <c r="F213" i="1"/>
  <c r="C284" i="1"/>
  <c r="B285" i="1"/>
  <c r="Q446" i="1" l="1"/>
  <c r="L448" i="1"/>
  <c r="P448" i="1" s="1"/>
  <c r="U631" i="1"/>
  <c r="T631" i="1" s="1"/>
  <c r="X630" i="1"/>
  <c r="Y629" i="1" s="1"/>
  <c r="H212" i="1"/>
  <c r="D214" i="1"/>
  <c r="F214" i="1" s="1"/>
  <c r="C285" i="1"/>
  <c r="B286" i="1"/>
  <c r="K448" i="1" l="1"/>
  <c r="N448" i="1" s="1"/>
  <c r="V631" i="1"/>
  <c r="W631" i="1" s="1"/>
  <c r="D215" i="1"/>
  <c r="G214" i="1"/>
  <c r="E214" i="1"/>
  <c r="B287" i="1"/>
  <c r="C286" i="1"/>
  <c r="O448" i="1" l="1"/>
  <c r="L449" i="1" s="1"/>
  <c r="P449" i="1" s="1"/>
  <c r="M448" i="1"/>
  <c r="X631" i="1"/>
  <c r="Y630" i="1" s="1"/>
  <c r="U632" i="1"/>
  <c r="T632" i="1" s="1"/>
  <c r="H213" i="1"/>
  <c r="G215" i="1"/>
  <c r="E215" i="1"/>
  <c r="F215" i="1"/>
  <c r="D216" i="1" s="1"/>
  <c r="C287" i="1"/>
  <c r="B288" i="1"/>
  <c r="Q447" i="1" l="1"/>
  <c r="K449" i="1"/>
  <c r="N449" i="1" s="1"/>
  <c r="V632" i="1"/>
  <c r="W632" i="1" s="1"/>
  <c r="H214" i="1"/>
  <c r="F216" i="1"/>
  <c r="G216" i="1"/>
  <c r="E216" i="1"/>
  <c r="C288" i="1"/>
  <c r="B289" i="1"/>
  <c r="O449" i="1" l="1"/>
  <c r="M449" i="1"/>
  <c r="X632" i="1"/>
  <c r="Y631" i="1" s="1"/>
  <c r="U633" i="1"/>
  <c r="T633" i="1" s="1"/>
  <c r="H215" i="1"/>
  <c r="D217" i="1"/>
  <c r="F217" i="1" s="1"/>
  <c r="C289" i="1"/>
  <c r="B290" i="1"/>
  <c r="Q448" i="1" l="1"/>
  <c r="L450" i="1"/>
  <c r="P450" i="1" s="1"/>
  <c r="V633" i="1"/>
  <c r="W633" i="1" s="1"/>
  <c r="D218" i="1"/>
  <c r="E217" i="1"/>
  <c r="G217" i="1"/>
  <c r="C290" i="1"/>
  <c r="B291" i="1"/>
  <c r="H216" i="1" l="1"/>
  <c r="K450" i="1"/>
  <c r="X633" i="1"/>
  <c r="Y632" i="1" s="1"/>
  <c r="U634" i="1"/>
  <c r="T634" i="1" s="1"/>
  <c r="G218" i="1"/>
  <c r="E218" i="1"/>
  <c r="F218" i="1"/>
  <c r="C291" i="1"/>
  <c r="B292" i="1"/>
  <c r="M450" i="1" l="1"/>
  <c r="N450" i="1"/>
  <c r="O450" i="1" s="1"/>
  <c r="V634" i="1"/>
  <c r="W634" i="1" s="1"/>
  <c r="H217" i="1"/>
  <c r="D219" i="1"/>
  <c r="F219" i="1" s="1"/>
  <c r="C292" i="1"/>
  <c r="B293" i="1"/>
  <c r="Q449" i="1" l="1"/>
  <c r="L451" i="1"/>
  <c r="P451" i="1" s="1"/>
  <c r="K451" i="1"/>
  <c r="N451" i="1" s="1"/>
  <c r="X634" i="1"/>
  <c r="Y633" i="1" s="1"/>
  <c r="U635" i="1"/>
  <c r="T635" i="1" s="1"/>
  <c r="D220" i="1"/>
  <c r="G219" i="1"/>
  <c r="E219" i="1"/>
  <c r="C293" i="1"/>
  <c r="B294" i="1"/>
  <c r="O451" i="1" l="1"/>
  <c r="M451" i="1"/>
  <c r="V635" i="1"/>
  <c r="W635" i="1" s="1"/>
  <c r="H218" i="1"/>
  <c r="E220" i="1"/>
  <c r="G220" i="1"/>
  <c r="F220" i="1"/>
  <c r="C294" i="1"/>
  <c r="B295" i="1"/>
  <c r="Q450" i="1" l="1"/>
  <c r="L452" i="1"/>
  <c r="P452" i="1" s="1"/>
  <c r="U636" i="1"/>
  <c r="T636" i="1" s="1"/>
  <c r="X635" i="1"/>
  <c r="Y634" i="1" s="1"/>
  <c r="H219" i="1"/>
  <c r="D221" i="1"/>
  <c r="C295" i="1"/>
  <c r="B296" i="1"/>
  <c r="K452" i="1" l="1"/>
  <c r="N452" i="1" s="1"/>
  <c r="V636" i="1"/>
  <c r="W636" i="1" s="1"/>
  <c r="E221" i="1"/>
  <c r="G221" i="1"/>
  <c r="F221" i="1"/>
  <c r="C296" i="1"/>
  <c r="B297" i="1"/>
  <c r="O452" i="1" l="1"/>
  <c r="M452" i="1"/>
  <c r="U637" i="1"/>
  <c r="T637" i="1" s="1"/>
  <c r="X636" i="1"/>
  <c r="Y635" i="1" s="1"/>
  <c r="H220" i="1"/>
  <c r="D222" i="1"/>
  <c r="F222" i="1" s="1"/>
  <c r="D223" i="1" s="1"/>
  <c r="C297" i="1"/>
  <c r="B298" i="1"/>
  <c r="Q451" i="1" l="1"/>
  <c r="L453" i="1"/>
  <c r="P453" i="1" s="1"/>
  <c r="V637" i="1"/>
  <c r="W637" i="1" s="1"/>
  <c r="F223" i="1"/>
  <c r="G223" i="1"/>
  <c r="E223" i="1"/>
  <c r="G222" i="1"/>
  <c r="E222" i="1"/>
  <c r="C298" i="1"/>
  <c r="B299" i="1"/>
  <c r="K453" i="1" l="1"/>
  <c r="N453" i="1" s="1"/>
  <c r="U638" i="1"/>
  <c r="T638" i="1" s="1"/>
  <c r="X637" i="1"/>
  <c r="Y636" i="1" s="1"/>
  <c r="H221" i="1"/>
  <c r="H222" i="1"/>
  <c r="D224" i="1"/>
  <c r="F224" i="1" s="1"/>
  <c r="C299" i="1"/>
  <c r="B300" i="1"/>
  <c r="O453" i="1" l="1"/>
  <c r="M453" i="1"/>
  <c r="V638" i="1"/>
  <c r="W638" i="1" s="1"/>
  <c r="E224" i="1"/>
  <c r="G224" i="1"/>
  <c r="D225" i="1"/>
  <c r="F225" i="1" s="1"/>
  <c r="C300" i="1"/>
  <c r="B301" i="1"/>
  <c r="Q452" i="1" l="1"/>
  <c r="L454" i="1"/>
  <c r="P454" i="1" s="1"/>
  <c r="U639" i="1"/>
  <c r="T639" i="1" s="1"/>
  <c r="X638" i="1"/>
  <c r="Y637" i="1" s="1"/>
  <c r="H223" i="1"/>
  <c r="G225" i="1"/>
  <c r="E225" i="1"/>
  <c r="D226" i="1"/>
  <c r="C301" i="1"/>
  <c r="B302" i="1"/>
  <c r="K454" i="1" l="1"/>
  <c r="N454" i="1" s="1"/>
  <c r="V639" i="1"/>
  <c r="W639" i="1" s="1"/>
  <c r="H224" i="1"/>
  <c r="G226" i="1"/>
  <c r="E226" i="1"/>
  <c r="F226" i="1"/>
  <c r="C302" i="1"/>
  <c r="B303" i="1"/>
  <c r="O454" i="1" l="1"/>
  <c r="L455" i="1" s="1"/>
  <c r="P455" i="1" s="1"/>
  <c r="M454" i="1"/>
  <c r="X639" i="1"/>
  <c r="Y638" i="1" s="1"/>
  <c r="U640" i="1"/>
  <c r="T640" i="1" s="1"/>
  <c r="H225" i="1"/>
  <c r="D227" i="1"/>
  <c r="F227" i="1" s="1"/>
  <c r="C303" i="1"/>
  <c r="B304" i="1"/>
  <c r="Q453" i="1" l="1"/>
  <c r="K455" i="1"/>
  <c r="N455" i="1" s="1"/>
  <c r="V640" i="1"/>
  <c r="W640" i="1" s="1"/>
  <c r="D228" i="1"/>
  <c r="F228" i="1" s="1"/>
  <c r="G227" i="1"/>
  <c r="E227" i="1"/>
  <c r="C304" i="1"/>
  <c r="B305" i="1"/>
  <c r="O455" i="1" l="1"/>
  <c r="M455" i="1"/>
  <c r="U641" i="1"/>
  <c r="T641" i="1" s="1"/>
  <c r="X640" i="1"/>
  <c r="Y639" i="1" s="1"/>
  <c r="H226" i="1"/>
  <c r="D229" i="1"/>
  <c r="F229" i="1" s="1"/>
  <c r="G228" i="1"/>
  <c r="E228" i="1"/>
  <c r="C305" i="1"/>
  <c r="B306" i="1"/>
  <c r="Q454" i="1" l="1"/>
  <c r="L456" i="1"/>
  <c r="P456" i="1" s="1"/>
  <c r="V641" i="1"/>
  <c r="W641" i="1" s="1"/>
  <c r="H227" i="1"/>
  <c r="D230" i="1"/>
  <c r="F230" i="1" s="1"/>
  <c r="E229" i="1"/>
  <c r="G229" i="1"/>
  <c r="B307" i="1"/>
  <c r="C306" i="1"/>
  <c r="K456" i="1" l="1"/>
  <c r="N456" i="1" s="1"/>
  <c r="X641" i="1"/>
  <c r="Y640" i="1" s="1"/>
  <c r="U642" i="1"/>
  <c r="T642" i="1" s="1"/>
  <c r="H228" i="1"/>
  <c r="D231" i="1"/>
  <c r="F231" i="1" s="1"/>
  <c r="E230" i="1"/>
  <c r="G230" i="1"/>
  <c r="C307" i="1"/>
  <c r="B308" i="1"/>
  <c r="H229" i="1" l="1"/>
  <c r="O456" i="1"/>
  <c r="M456" i="1"/>
  <c r="V642" i="1"/>
  <c r="W642" i="1" s="1"/>
  <c r="D232" i="1"/>
  <c r="F232" i="1" s="1"/>
  <c r="E231" i="1"/>
  <c r="G231" i="1"/>
  <c r="C308" i="1"/>
  <c r="B309" i="1"/>
  <c r="Q455" i="1" l="1"/>
  <c r="L457" i="1"/>
  <c r="P457" i="1" s="1"/>
  <c r="X642" i="1"/>
  <c r="Y641" i="1" s="1"/>
  <c r="U643" i="1"/>
  <c r="T643" i="1" s="1"/>
  <c r="H230" i="1"/>
  <c r="D233" i="1"/>
  <c r="F233" i="1" s="1"/>
  <c r="G232" i="1"/>
  <c r="E232" i="1"/>
  <c r="B310" i="1"/>
  <c r="C309" i="1"/>
  <c r="K457" i="1" l="1"/>
  <c r="N457" i="1" s="1"/>
  <c r="V643" i="1"/>
  <c r="W643" i="1" s="1"/>
  <c r="H231" i="1"/>
  <c r="D234" i="1"/>
  <c r="F234" i="1" s="1"/>
  <c r="G233" i="1"/>
  <c r="E233" i="1"/>
  <c r="C310" i="1"/>
  <c r="B311" i="1"/>
  <c r="O457" i="1" l="1"/>
  <c r="M457" i="1"/>
  <c r="X643" i="1"/>
  <c r="Y642" i="1" s="1"/>
  <c r="U644" i="1"/>
  <c r="T644" i="1" s="1"/>
  <c r="H232" i="1"/>
  <c r="D235" i="1"/>
  <c r="F235" i="1" s="1"/>
  <c r="G234" i="1"/>
  <c r="E234" i="1"/>
  <c r="B312" i="1"/>
  <c r="C311" i="1"/>
  <c r="Q456" i="1" l="1"/>
  <c r="L458" i="1"/>
  <c r="P458" i="1" s="1"/>
  <c r="K458" i="1"/>
  <c r="N458" i="1" s="1"/>
  <c r="V644" i="1"/>
  <c r="W644" i="1" s="1"/>
  <c r="H233" i="1"/>
  <c r="D236" i="1"/>
  <c r="F236" i="1" s="1"/>
  <c r="G235" i="1"/>
  <c r="E235" i="1"/>
  <c r="C312" i="1"/>
  <c r="B313" i="1"/>
  <c r="O458" i="1" l="1"/>
  <c r="M458" i="1"/>
  <c r="U645" i="1"/>
  <c r="T645" i="1" s="1"/>
  <c r="X644" i="1"/>
  <c r="Y643" i="1" s="1"/>
  <c r="H234" i="1"/>
  <c r="D237" i="1"/>
  <c r="F237" i="1" s="1"/>
  <c r="G236" i="1"/>
  <c r="E236" i="1"/>
  <c r="C313" i="1"/>
  <c r="B314" i="1"/>
  <c r="Q457" i="1" l="1"/>
  <c r="L459" i="1"/>
  <c r="P459" i="1" s="1"/>
  <c r="V645" i="1"/>
  <c r="W645" i="1" s="1"/>
  <c r="H235" i="1"/>
  <c r="D238" i="1"/>
  <c r="F238" i="1" s="1"/>
  <c r="E237" i="1"/>
  <c r="G237" i="1"/>
  <c r="C314" i="1"/>
  <c r="B315" i="1"/>
  <c r="K459" i="1" l="1"/>
  <c r="N459" i="1" s="1"/>
  <c r="U646" i="1"/>
  <c r="T646" i="1" s="1"/>
  <c r="X645" i="1"/>
  <c r="Y644" i="1" s="1"/>
  <c r="H236" i="1"/>
  <c r="D239" i="1"/>
  <c r="G238" i="1"/>
  <c r="E238" i="1"/>
  <c r="C315" i="1"/>
  <c r="B316" i="1"/>
  <c r="O459" i="1" l="1"/>
  <c r="L460" i="1" s="1"/>
  <c r="P460" i="1" s="1"/>
  <c r="M459" i="1"/>
  <c r="V646" i="1"/>
  <c r="W646" i="1" s="1"/>
  <c r="H237" i="1"/>
  <c r="E239" i="1"/>
  <c r="G239" i="1"/>
  <c r="F239" i="1"/>
  <c r="C316" i="1"/>
  <c r="B317" i="1"/>
  <c r="Q458" i="1" l="1"/>
  <c r="K460" i="1"/>
  <c r="N460" i="1" s="1"/>
  <c r="U647" i="1"/>
  <c r="T647" i="1" s="1"/>
  <c r="X646" i="1"/>
  <c r="Y645" i="1" s="1"/>
  <c r="H238" i="1"/>
  <c r="D240" i="1"/>
  <c r="F240" i="1" s="1"/>
  <c r="C317" i="1"/>
  <c r="B318" i="1"/>
  <c r="O460" i="1" l="1"/>
  <c r="M460" i="1"/>
  <c r="V647" i="1"/>
  <c r="W647" i="1" s="1"/>
  <c r="D241" i="1"/>
  <c r="F241" i="1" s="1"/>
  <c r="G240" i="1"/>
  <c r="E240" i="1"/>
  <c r="C318" i="1"/>
  <c r="B319" i="1"/>
  <c r="Q459" i="1" l="1"/>
  <c r="L461" i="1"/>
  <c r="P461" i="1" s="1"/>
  <c r="U648" i="1"/>
  <c r="T648" i="1" s="1"/>
  <c r="X647" i="1"/>
  <c r="Y646" i="1" s="1"/>
  <c r="H239" i="1"/>
  <c r="D242" i="1"/>
  <c r="G241" i="1"/>
  <c r="E241" i="1"/>
  <c r="C319" i="1"/>
  <c r="B320" i="1"/>
  <c r="K461" i="1" l="1"/>
  <c r="N461" i="1" s="1"/>
  <c r="V648" i="1"/>
  <c r="W648" i="1" s="1"/>
  <c r="H240" i="1"/>
  <c r="E242" i="1"/>
  <c r="G242" i="1"/>
  <c r="F242" i="1"/>
  <c r="D243" i="1" s="1"/>
  <c r="C320" i="1"/>
  <c r="B321" i="1"/>
  <c r="O461" i="1" l="1"/>
  <c r="M461" i="1"/>
  <c r="U649" i="1"/>
  <c r="T649" i="1" s="1"/>
  <c r="X648" i="1"/>
  <c r="Y647" i="1" s="1"/>
  <c r="H241" i="1"/>
  <c r="F243" i="1"/>
  <c r="E243" i="1"/>
  <c r="G243" i="1"/>
  <c r="H242" i="1" s="1"/>
  <c r="C321" i="1"/>
  <c r="B322" i="1"/>
  <c r="Q460" i="1" l="1"/>
  <c r="L462" i="1"/>
  <c r="P462" i="1" s="1"/>
  <c r="V649" i="1"/>
  <c r="W649" i="1" s="1"/>
  <c r="D244" i="1"/>
  <c r="F244" i="1" s="1"/>
  <c r="C322" i="1"/>
  <c r="B323" i="1"/>
  <c r="K462" i="1" l="1"/>
  <c r="X649" i="1"/>
  <c r="Y648" i="1" s="1"/>
  <c r="U650" i="1"/>
  <c r="T650" i="1" s="1"/>
  <c r="D245" i="1"/>
  <c r="E244" i="1"/>
  <c r="G244" i="1"/>
  <c r="B324" i="1"/>
  <c r="C323" i="1"/>
  <c r="N462" i="1" l="1"/>
  <c r="O462" i="1" s="1"/>
  <c r="M462" i="1"/>
  <c r="V650" i="1"/>
  <c r="W650" i="1" s="1"/>
  <c r="H243" i="1"/>
  <c r="G245" i="1"/>
  <c r="E245" i="1"/>
  <c r="F245" i="1"/>
  <c r="C324" i="1"/>
  <c r="B325" i="1"/>
  <c r="L463" i="1" l="1"/>
  <c r="P463" i="1" s="1"/>
  <c r="Q461" i="1"/>
  <c r="X650" i="1"/>
  <c r="Y649" i="1" s="1"/>
  <c r="U651" i="1"/>
  <c r="T651" i="1" s="1"/>
  <c r="H244" i="1"/>
  <c r="D246" i="1"/>
  <c r="C325" i="1"/>
  <c r="B326" i="1"/>
  <c r="K463" i="1" l="1"/>
  <c r="V651" i="1"/>
  <c r="W651" i="1" s="1"/>
  <c r="G246" i="1"/>
  <c r="E246" i="1"/>
  <c r="F246" i="1"/>
  <c r="C326" i="1"/>
  <c r="B327" i="1"/>
  <c r="N463" i="1" l="1"/>
  <c r="O463" i="1" s="1"/>
  <c r="L464" i="1" s="1"/>
  <c r="P464" i="1" s="1"/>
  <c r="M463" i="1"/>
  <c r="U652" i="1"/>
  <c r="T652" i="1" s="1"/>
  <c r="X651" i="1"/>
  <c r="Y650" i="1" s="1"/>
  <c r="H245" i="1"/>
  <c r="D247" i="1"/>
  <c r="F247" i="1" s="1"/>
  <c r="B328" i="1"/>
  <c r="C327" i="1"/>
  <c r="Q462" i="1" l="1"/>
  <c r="K464" i="1"/>
  <c r="M464" i="1"/>
  <c r="N464" i="1"/>
  <c r="O464" i="1" s="1"/>
  <c r="L465" i="1" s="1"/>
  <c r="P465" i="1" s="1"/>
  <c r="V652" i="1"/>
  <c r="W652" i="1" s="1"/>
  <c r="D248" i="1"/>
  <c r="G247" i="1"/>
  <c r="E247" i="1"/>
  <c r="C328" i="1"/>
  <c r="B329" i="1"/>
  <c r="Q463" i="1" l="1"/>
  <c r="K465" i="1"/>
  <c r="N465" i="1" s="1"/>
  <c r="X652" i="1"/>
  <c r="Y651" i="1" s="1"/>
  <c r="U653" i="1"/>
  <c r="T653" i="1" s="1"/>
  <c r="H246" i="1"/>
  <c r="E248" i="1"/>
  <c r="G248" i="1"/>
  <c r="F248" i="1"/>
  <c r="C329" i="1"/>
  <c r="B330" i="1"/>
  <c r="O465" i="1" l="1"/>
  <c r="M465" i="1"/>
  <c r="V653" i="1"/>
  <c r="W653" i="1" s="1"/>
  <c r="H247" i="1"/>
  <c r="D249" i="1"/>
  <c r="C330" i="1"/>
  <c r="B331" i="1"/>
  <c r="Q464" i="1" l="1"/>
  <c r="L466" i="1"/>
  <c r="P466" i="1" s="1"/>
  <c r="U654" i="1"/>
  <c r="T654" i="1" s="1"/>
  <c r="X653" i="1"/>
  <c r="Y652" i="1" s="1"/>
  <c r="G249" i="1"/>
  <c r="E249" i="1"/>
  <c r="F249" i="1"/>
  <c r="B332" i="1"/>
  <c r="C331" i="1"/>
  <c r="K466" i="1" l="1"/>
  <c r="N466" i="1" s="1"/>
  <c r="V654" i="1"/>
  <c r="W654" i="1" s="1"/>
  <c r="H248" i="1"/>
  <c r="D250" i="1"/>
  <c r="F250" i="1" s="1"/>
  <c r="D251" i="1" s="1"/>
  <c r="B333" i="1"/>
  <c r="C332" i="1"/>
  <c r="O466" i="1" l="1"/>
  <c r="M466" i="1"/>
  <c r="U655" i="1"/>
  <c r="T655" i="1" s="1"/>
  <c r="X654" i="1"/>
  <c r="Y653" i="1" s="1"/>
  <c r="F251" i="1"/>
  <c r="E251" i="1"/>
  <c r="G251" i="1"/>
  <c r="G250" i="1"/>
  <c r="E250" i="1"/>
  <c r="C333" i="1"/>
  <c r="B334" i="1"/>
  <c r="L467" i="1" l="1"/>
  <c r="P467" i="1" s="1"/>
  <c r="Q465" i="1"/>
  <c r="V655" i="1"/>
  <c r="W655" i="1" s="1"/>
  <c r="H249" i="1"/>
  <c r="H250" i="1"/>
  <c r="D252" i="1"/>
  <c r="B335" i="1"/>
  <c r="C334" i="1"/>
  <c r="K467" i="1" l="1"/>
  <c r="U656" i="1"/>
  <c r="T656" i="1" s="1"/>
  <c r="X655" i="1"/>
  <c r="Y654" i="1" s="1"/>
  <c r="G252" i="1"/>
  <c r="E252" i="1"/>
  <c r="F252" i="1"/>
  <c r="B336" i="1"/>
  <c r="C335" i="1"/>
  <c r="N467" i="1" l="1"/>
  <c r="O467" i="1" s="1"/>
  <c r="M467" i="1"/>
  <c r="V656" i="1"/>
  <c r="W656" i="1" s="1"/>
  <c r="H251" i="1"/>
  <c r="D253" i="1"/>
  <c r="F253" i="1" s="1"/>
  <c r="C336" i="1"/>
  <c r="B337" i="1"/>
  <c r="Q466" i="1" l="1"/>
  <c r="L468" i="1"/>
  <c r="P468" i="1" s="1"/>
  <c r="X656" i="1"/>
  <c r="Y655" i="1" s="1"/>
  <c r="U657" i="1"/>
  <c r="T657" i="1" s="1"/>
  <c r="D254" i="1"/>
  <c r="E253" i="1"/>
  <c r="G253" i="1"/>
  <c r="C337" i="1"/>
  <c r="B338" i="1"/>
  <c r="K468" i="1" l="1"/>
  <c r="N468" i="1" s="1"/>
  <c r="O468" i="1" s="1"/>
  <c r="V657" i="1"/>
  <c r="W657" i="1" s="1"/>
  <c r="H252" i="1"/>
  <c r="E254" i="1"/>
  <c r="G254" i="1"/>
  <c r="F254" i="1"/>
  <c r="C338" i="1"/>
  <c r="B339" i="1"/>
  <c r="M468" i="1" l="1"/>
  <c r="Q467" i="1"/>
  <c r="L469" i="1"/>
  <c r="P469" i="1" s="1"/>
  <c r="X657" i="1"/>
  <c r="Y656" i="1" s="1"/>
  <c r="U658" i="1"/>
  <c r="T658" i="1" s="1"/>
  <c r="H253" i="1"/>
  <c r="D255" i="1"/>
  <c r="F255" i="1" s="1"/>
  <c r="D256" i="1" s="1"/>
  <c r="B340" i="1"/>
  <c r="C339" i="1"/>
  <c r="K469" i="1" l="1"/>
  <c r="N469" i="1" s="1"/>
  <c r="V658" i="1"/>
  <c r="W658" i="1" s="1"/>
  <c r="G255" i="1"/>
  <c r="E255" i="1"/>
  <c r="F256" i="1"/>
  <c r="G256" i="1"/>
  <c r="E256" i="1"/>
  <c r="C340" i="1"/>
  <c r="B341" i="1"/>
  <c r="O469" i="1" l="1"/>
  <c r="M469" i="1"/>
  <c r="X658" i="1"/>
  <c r="Y657" i="1" s="1"/>
  <c r="U659" i="1"/>
  <c r="T659" i="1" s="1"/>
  <c r="H255" i="1"/>
  <c r="H254" i="1"/>
  <c r="D257" i="1"/>
  <c r="F257" i="1" s="1"/>
  <c r="D258" i="1" s="1"/>
  <c r="C341" i="1"/>
  <c r="B342" i="1"/>
  <c r="Q468" i="1" l="1"/>
  <c r="L470" i="1"/>
  <c r="P470" i="1" s="1"/>
  <c r="V659" i="1"/>
  <c r="W659" i="1" s="1"/>
  <c r="F258" i="1"/>
  <c r="E258" i="1"/>
  <c r="G258" i="1"/>
  <c r="G257" i="1"/>
  <c r="E257" i="1"/>
  <c r="C342" i="1"/>
  <c r="B343" i="1"/>
  <c r="K470" i="1" l="1"/>
  <c r="N470" i="1" s="1"/>
  <c r="U660" i="1"/>
  <c r="T660" i="1" s="1"/>
  <c r="X659" i="1"/>
  <c r="Y658" i="1" s="1"/>
  <c r="H256" i="1"/>
  <c r="H257" i="1"/>
  <c r="D259" i="1"/>
  <c r="C343" i="1"/>
  <c r="B344" i="1"/>
  <c r="O470" i="1" l="1"/>
  <c r="M470" i="1"/>
  <c r="V660" i="1"/>
  <c r="W660" i="1" s="1"/>
  <c r="E259" i="1"/>
  <c r="G259" i="1"/>
  <c r="F259" i="1"/>
  <c r="C344" i="1"/>
  <c r="B345" i="1"/>
  <c r="Q469" i="1" l="1"/>
  <c r="L471" i="1"/>
  <c r="P471" i="1" s="1"/>
  <c r="U661" i="1"/>
  <c r="T661" i="1" s="1"/>
  <c r="X660" i="1"/>
  <c r="Y659" i="1" s="1"/>
  <c r="H258" i="1"/>
  <c r="D260" i="1"/>
  <c r="F260" i="1" s="1"/>
  <c r="C345" i="1"/>
  <c r="B346" i="1"/>
  <c r="K471" i="1" l="1"/>
  <c r="N471" i="1" s="1"/>
  <c r="O471" i="1" s="1"/>
  <c r="V661" i="1"/>
  <c r="W661" i="1" s="1"/>
  <c r="D261" i="1"/>
  <c r="G260" i="1"/>
  <c r="E260" i="1"/>
  <c r="C346" i="1"/>
  <c r="B347" i="1"/>
  <c r="M471" i="1" l="1"/>
  <c r="Q470" i="1"/>
  <c r="L472" i="1"/>
  <c r="P472" i="1" s="1"/>
  <c r="U662" i="1"/>
  <c r="T662" i="1" s="1"/>
  <c r="X661" i="1"/>
  <c r="Y660" i="1" s="1"/>
  <c r="H259" i="1"/>
  <c r="G261" i="1"/>
  <c r="E261" i="1"/>
  <c r="F261" i="1"/>
  <c r="D262" i="1" s="1"/>
  <c r="B348" i="1"/>
  <c r="C347" i="1"/>
  <c r="K472" i="1" l="1"/>
  <c r="V662" i="1"/>
  <c r="W662" i="1" s="1"/>
  <c r="H260" i="1"/>
  <c r="F262" i="1"/>
  <c r="E262" i="1"/>
  <c r="G262" i="1"/>
  <c r="C348" i="1"/>
  <c r="B349" i="1"/>
  <c r="M472" i="1" l="1"/>
  <c r="N472" i="1"/>
  <c r="O472" i="1" s="1"/>
  <c r="L473" i="1" s="1"/>
  <c r="P473" i="1" s="1"/>
  <c r="U663" i="1"/>
  <c r="T663" i="1" s="1"/>
  <c r="X662" i="1"/>
  <c r="Y661" i="1" s="1"/>
  <c r="H261" i="1"/>
  <c r="D263" i="1"/>
  <c r="C349" i="1"/>
  <c r="B350" i="1"/>
  <c r="Q471" i="1" l="1"/>
  <c r="K473" i="1"/>
  <c r="N473" i="1" s="1"/>
  <c r="V663" i="1"/>
  <c r="W663" i="1" s="1"/>
  <c r="G263" i="1"/>
  <c r="E263" i="1"/>
  <c r="F263" i="1"/>
  <c r="C350" i="1"/>
  <c r="B351" i="1"/>
  <c r="O473" i="1" l="1"/>
  <c r="M473" i="1"/>
  <c r="X663" i="1"/>
  <c r="Y662" i="1" s="1"/>
  <c r="U664" i="1"/>
  <c r="T664" i="1" s="1"/>
  <c r="H262" i="1"/>
  <c r="D264" i="1"/>
  <c r="F264" i="1" s="1"/>
  <c r="C351" i="1"/>
  <c r="B352" i="1"/>
  <c r="Q472" i="1" l="1"/>
  <c r="L474" i="1"/>
  <c r="P474" i="1" s="1"/>
  <c r="V664" i="1"/>
  <c r="W664" i="1" s="1"/>
  <c r="D265" i="1"/>
  <c r="F265" i="1" s="1"/>
  <c r="G264" i="1"/>
  <c r="E264" i="1"/>
  <c r="C352" i="1"/>
  <c r="B353" i="1"/>
  <c r="K474" i="1" l="1"/>
  <c r="N474" i="1" s="1"/>
  <c r="X664" i="1"/>
  <c r="Y663" i="1" s="1"/>
  <c r="U665" i="1"/>
  <c r="T665" i="1" s="1"/>
  <c r="H263" i="1"/>
  <c r="D266" i="1"/>
  <c r="G265" i="1"/>
  <c r="E265" i="1"/>
  <c r="C353" i="1"/>
  <c r="B354" i="1"/>
  <c r="O474" i="1" l="1"/>
  <c r="L475" i="1" s="1"/>
  <c r="P475" i="1" s="1"/>
  <c r="M474" i="1"/>
  <c r="V665" i="1"/>
  <c r="W665" i="1" s="1"/>
  <c r="H264" i="1"/>
  <c r="G266" i="1"/>
  <c r="E266" i="1"/>
  <c r="F266" i="1"/>
  <c r="C354" i="1"/>
  <c r="B355" i="1"/>
  <c r="K475" i="1" l="1"/>
  <c r="Q473" i="1"/>
  <c r="U666" i="1"/>
  <c r="T666" i="1" s="1"/>
  <c r="X665" i="1"/>
  <c r="Y664" i="1" s="1"/>
  <c r="H265" i="1"/>
  <c r="D267" i="1"/>
  <c r="C355" i="1"/>
  <c r="B356" i="1"/>
  <c r="M475" i="1" l="1"/>
  <c r="N475" i="1"/>
  <c r="O475" i="1"/>
  <c r="V666" i="1"/>
  <c r="W666" i="1" s="1"/>
  <c r="E267" i="1"/>
  <c r="G267" i="1"/>
  <c r="F267" i="1"/>
  <c r="C356" i="1"/>
  <c r="B357" i="1"/>
  <c r="L476" i="1" l="1"/>
  <c r="P476" i="1" s="1"/>
  <c r="Q474" i="1"/>
  <c r="K476" i="1"/>
  <c r="N476" i="1" s="1"/>
  <c r="U667" i="1"/>
  <c r="T667" i="1" s="1"/>
  <c r="X666" i="1"/>
  <c r="Y665" i="1" s="1"/>
  <c r="H266" i="1"/>
  <c r="D268" i="1"/>
  <c r="B358" i="1"/>
  <c r="C357" i="1"/>
  <c r="O476" i="1" l="1"/>
  <c r="M476" i="1"/>
  <c r="V667" i="1"/>
  <c r="W667" i="1" s="1"/>
  <c r="G268" i="1"/>
  <c r="E268" i="1"/>
  <c r="F268" i="1"/>
  <c r="C358" i="1"/>
  <c r="B359" i="1"/>
  <c r="Q475" i="1" l="1"/>
  <c r="L477" i="1"/>
  <c r="P477" i="1" s="1"/>
  <c r="U668" i="1"/>
  <c r="T668" i="1" s="1"/>
  <c r="X667" i="1"/>
  <c r="Y666" i="1" s="1"/>
  <c r="H267" i="1"/>
  <c r="D269" i="1"/>
  <c r="C359" i="1"/>
  <c r="B360" i="1"/>
  <c r="K477" i="1" l="1"/>
  <c r="N477" i="1" s="1"/>
  <c r="V668" i="1"/>
  <c r="W668" i="1" s="1"/>
  <c r="G269" i="1"/>
  <c r="E269" i="1"/>
  <c r="F269" i="1"/>
  <c r="C360" i="1"/>
  <c r="B361" i="1"/>
  <c r="O477" i="1" l="1"/>
  <c r="M477" i="1"/>
  <c r="U669" i="1"/>
  <c r="T669" i="1" s="1"/>
  <c r="X668" i="1"/>
  <c r="Y667" i="1" s="1"/>
  <c r="H268" i="1"/>
  <c r="D270" i="1"/>
  <c r="F270" i="1" s="1"/>
  <c r="C361" i="1"/>
  <c r="B362" i="1"/>
  <c r="Q476" i="1" l="1"/>
  <c r="L478" i="1"/>
  <c r="P478" i="1" s="1"/>
  <c r="V669" i="1"/>
  <c r="W669" i="1" s="1"/>
  <c r="D271" i="1"/>
  <c r="G270" i="1"/>
  <c r="E270" i="1"/>
  <c r="C362" i="1"/>
  <c r="B363" i="1"/>
  <c r="K478" i="1" l="1"/>
  <c r="N478" i="1" s="1"/>
  <c r="X669" i="1"/>
  <c r="Y668" i="1" s="1"/>
  <c r="U670" i="1"/>
  <c r="T670" i="1" s="1"/>
  <c r="H269" i="1"/>
  <c r="E271" i="1"/>
  <c r="G271" i="1"/>
  <c r="F271" i="1"/>
  <c r="C363" i="1"/>
  <c r="B364" i="1"/>
  <c r="O478" i="1" l="1"/>
  <c r="M478" i="1"/>
  <c r="V670" i="1"/>
  <c r="W670" i="1" s="1"/>
  <c r="H270" i="1"/>
  <c r="D272" i="1"/>
  <c r="F272" i="1" s="1"/>
  <c r="B365" i="1"/>
  <c r="C364" i="1"/>
  <c r="Q477" i="1" l="1"/>
  <c r="L479" i="1"/>
  <c r="P479" i="1" s="1"/>
  <c r="K479" i="1"/>
  <c r="N479" i="1" s="1"/>
  <c r="X670" i="1"/>
  <c r="Y669" i="1" s="1"/>
  <c r="U671" i="1"/>
  <c r="T671" i="1" s="1"/>
  <c r="D273" i="1"/>
  <c r="F273" i="1" s="1"/>
  <c r="G272" i="1"/>
  <c r="E272" i="1"/>
  <c r="C365" i="1"/>
  <c r="B366" i="1"/>
  <c r="O479" i="1" l="1"/>
  <c r="M479" i="1"/>
  <c r="V671" i="1"/>
  <c r="W671" i="1" s="1"/>
  <c r="H271" i="1"/>
  <c r="D274" i="1"/>
  <c r="F274" i="1" s="1"/>
  <c r="E273" i="1"/>
  <c r="G273" i="1"/>
  <c r="C366" i="1"/>
  <c r="B367" i="1"/>
  <c r="Q478" i="1" l="1"/>
  <c r="L480" i="1"/>
  <c r="P480" i="1" s="1"/>
  <c r="U672" i="1"/>
  <c r="T672" i="1" s="1"/>
  <c r="X671" i="1"/>
  <c r="Y670" i="1" s="1"/>
  <c r="H272" i="1"/>
  <c r="D275" i="1"/>
  <c r="F275" i="1" s="1"/>
  <c r="D276" i="1" s="1"/>
  <c r="E274" i="1"/>
  <c r="G274" i="1"/>
  <c r="C367" i="1"/>
  <c r="B368" i="1"/>
  <c r="K480" i="1" l="1"/>
  <c r="N480" i="1" s="1"/>
  <c r="V672" i="1"/>
  <c r="W672" i="1" s="1"/>
  <c r="H273" i="1"/>
  <c r="F276" i="1"/>
  <c r="E276" i="1"/>
  <c r="G276" i="1"/>
  <c r="E275" i="1"/>
  <c r="G275" i="1"/>
  <c r="C368" i="1"/>
  <c r="B369" i="1"/>
  <c r="H274" i="1" l="1"/>
  <c r="O480" i="1"/>
  <c r="M480" i="1"/>
  <c r="X672" i="1"/>
  <c r="Y671" i="1" s="1"/>
  <c r="U673" i="1"/>
  <c r="T673" i="1" s="1"/>
  <c r="H275" i="1"/>
  <c r="D277" i="1"/>
  <c r="F277" i="1" s="1"/>
  <c r="C369" i="1"/>
  <c r="B370" i="1"/>
  <c r="Q479" i="1" l="1"/>
  <c r="L481" i="1"/>
  <c r="P481" i="1" s="1"/>
  <c r="V673" i="1"/>
  <c r="W673" i="1" s="1"/>
  <c r="G277" i="1"/>
  <c r="E277" i="1"/>
  <c r="D278" i="1"/>
  <c r="C370" i="1"/>
  <c r="B371" i="1"/>
  <c r="K481" i="1" l="1"/>
  <c r="N481" i="1" s="1"/>
  <c r="U674" i="1"/>
  <c r="T674" i="1" s="1"/>
  <c r="X673" i="1"/>
  <c r="Y672" i="1" s="1"/>
  <c r="H276" i="1"/>
  <c r="E278" i="1"/>
  <c r="G278" i="1"/>
  <c r="F278" i="1"/>
  <c r="C371" i="1"/>
  <c r="B372" i="1"/>
  <c r="O481" i="1" l="1"/>
  <c r="M481" i="1"/>
  <c r="V674" i="1"/>
  <c r="W674" i="1" s="1"/>
  <c r="H277" i="1"/>
  <c r="D279" i="1"/>
  <c r="F279" i="1" s="1"/>
  <c r="C372" i="1"/>
  <c r="B373" i="1"/>
  <c r="Q480" i="1" l="1"/>
  <c r="L482" i="1"/>
  <c r="P482" i="1" s="1"/>
  <c r="U675" i="1"/>
  <c r="T675" i="1" s="1"/>
  <c r="X674" i="1"/>
  <c r="Y673" i="1" s="1"/>
  <c r="D280" i="1"/>
  <c r="F280" i="1" s="1"/>
  <c r="G279" i="1"/>
  <c r="E279" i="1"/>
  <c r="C373" i="1"/>
  <c r="B374" i="1"/>
  <c r="B375" i="1" s="1"/>
  <c r="K482" i="1" l="1"/>
  <c r="B376" i="1"/>
  <c r="C375" i="1"/>
  <c r="V675" i="1"/>
  <c r="W675" i="1" s="1"/>
  <c r="H278" i="1"/>
  <c r="D281" i="1"/>
  <c r="E280" i="1"/>
  <c r="G280" i="1"/>
  <c r="C374" i="1"/>
  <c r="M482" i="1" l="1"/>
  <c r="N482" i="1"/>
  <c r="O482" i="1"/>
  <c r="B377" i="1"/>
  <c r="C376" i="1"/>
  <c r="X675" i="1"/>
  <c r="Y674" i="1" s="1"/>
  <c r="U676" i="1"/>
  <c r="T676" i="1" s="1"/>
  <c r="H279" i="1"/>
  <c r="G281" i="1"/>
  <c r="E281" i="1"/>
  <c r="F281" i="1"/>
  <c r="Q481" i="1" l="1"/>
  <c r="L483" i="1"/>
  <c r="P483" i="1" s="1"/>
  <c r="C377" i="1"/>
  <c r="B378" i="1"/>
  <c r="K483" i="1"/>
  <c r="N483" i="1" s="1"/>
  <c r="V676" i="1"/>
  <c r="W676" i="1" s="1"/>
  <c r="H280" i="1"/>
  <c r="D282" i="1"/>
  <c r="F282" i="1" s="1"/>
  <c r="B379" i="1" l="1"/>
  <c r="C378" i="1"/>
  <c r="O483" i="1"/>
  <c r="M483" i="1"/>
  <c r="U677" i="1"/>
  <c r="T677" i="1" s="1"/>
  <c r="X676" i="1"/>
  <c r="Y675" i="1" s="1"/>
  <c r="D283" i="1"/>
  <c r="F283" i="1" s="1"/>
  <c r="E282" i="1"/>
  <c r="G282" i="1"/>
  <c r="Q482" i="1" l="1"/>
  <c r="B380" i="1"/>
  <c r="C379" i="1"/>
  <c r="L484" i="1"/>
  <c r="P484" i="1" s="1"/>
  <c r="V677" i="1"/>
  <c r="W677" i="1" s="1"/>
  <c r="H281" i="1"/>
  <c r="D284" i="1"/>
  <c r="E283" i="1"/>
  <c r="G283" i="1"/>
  <c r="H282" i="1" l="1"/>
  <c r="C380" i="1"/>
  <c r="B381" i="1"/>
  <c r="K484" i="1"/>
  <c r="N484" i="1" s="1"/>
  <c r="X677" i="1"/>
  <c r="Y676" i="1" s="1"/>
  <c r="U678" i="1"/>
  <c r="T678" i="1" s="1"/>
  <c r="E284" i="1"/>
  <c r="G284" i="1"/>
  <c r="F284" i="1"/>
  <c r="C381" i="1" l="1"/>
  <c r="B382" i="1"/>
  <c r="O484" i="1"/>
  <c r="M484" i="1"/>
  <c r="V678" i="1"/>
  <c r="W678" i="1" s="1"/>
  <c r="H283" i="1"/>
  <c r="D285" i="1"/>
  <c r="F285" i="1" s="1"/>
  <c r="Q483" i="1" l="1"/>
  <c r="B383" i="1"/>
  <c r="C382" i="1"/>
  <c r="L485" i="1"/>
  <c r="P485" i="1" s="1"/>
  <c r="X678" i="1"/>
  <c r="Y677" i="1" s="1"/>
  <c r="U679" i="1"/>
  <c r="T679" i="1" s="1"/>
  <c r="D286" i="1"/>
  <c r="F286" i="1" s="1"/>
  <c r="E285" i="1"/>
  <c r="G285" i="1"/>
  <c r="H284" i="1" l="1"/>
  <c r="B384" i="1"/>
  <c r="C383" i="1"/>
  <c r="K485" i="1"/>
  <c r="N485" i="1" s="1"/>
  <c r="V679" i="1"/>
  <c r="W679" i="1" s="1"/>
  <c r="D287" i="1"/>
  <c r="G286" i="1"/>
  <c r="E286" i="1"/>
  <c r="C384" i="1" l="1"/>
  <c r="B385" i="1"/>
  <c r="O485" i="1"/>
  <c r="M485" i="1"/>
  <c r="X679" i="1"/>
  <c r="Y678" i="1" s="1"/>
  <c r="U680" i="1"/>
  <c r="T680" i="1" s="1"/>
  <c r="H285" i="1"/>
  <c r="E287" i="1"/>
  <c r="G287" i="1"/>
  <c r="F287" i="1"/>
  <c r="Q484" i="1" l="1"/>
  <c r="C385" i="1"/>
  <c r="B386" i="1"/>
  <c r="L486" i="1"/>
  <c r="P486" i="1" s="1"/>
  <c r="V680" i="1"/>
  <c r="W680" i="1" s="1"/>
  <c r="H286" i="1"/>
  <c r="D288" i="1"/>
  <c r="F288" i="1" s="1"/>
  <c r="K486" i="1" l="1"/>
  <c r="N486" i="1" s="1"/>
  <c r="B387" i="1"/>
  <c r="C386" i="1"/>
  <c r="M486" i="1"/>
  <c r="X680" i="1"/>
  <c r="Y679" i="1" s="1"/>
  <c r="U681" i="1"/>
  <c r="T681" i="1" s="1"/>
  <c r="D289" i="1"/>
  <c r="G288" i="1"/>
  <c r="E288" i="1"/>
  <c r="O486" i="1" l="1"/>
  <c r="L487" i="1" s="1"/>
  <c r="P487" i="1" s="1"/>
  <c r="B388" i="1"/>
  <c r="C387" i="1"/>
  <c r="V681" i="1"/>
  <c r="W681" i="1" s="1"/>
  <c r="H287" i="1"/>
  <c r="E289" i="1"/>
  <c r="G289" i="1"/>
  <c r="F289" i="1"/>
  <c r="D290" i="1" s="1"/>
  <c r="Q485" i="1" l="1"/>
  <c r="C388" i="1"/>
  <c r="B389" i="1"/>
  <c r="K487" i="1"/>
  <c r="N487" i="1" s="1"/>
  <c r="U682" i="1"/>
  <c r="T682" i="1" s="1"/>
  <c r="X681" i="1"/>
  <c r="Y680" i="1" s="1"/>
  <c r="H288" i="1"/>
  <c r="F290" i="1"/>
  <c r="E290" i="1"/>
  <c r="G290" i="1"/>
  <c r="H289" i="1" l="1"/>
  <c r="C389" i="1"/>
  <c r="B390" i="1"/>
  <c r="O487" i="1"/>
  <c r="M487" i="1"/>
  <c r="V682" i="1"/>
  <c r="W682" i="1" s="1"/>
  <c r="D291" i="1"/>
  <c r="Q486" i="1" l="1"/>
  <c r="B391" i="1"/>
  <c r="C390" i="1"/>
  <c r="L488" i="1"/>
  <c r="P488" i="1" s="1"/>
  <c r="U683" i="1"/>
  <c r="T683" i="1" s="1"/>
  <c r="X682" i="1"/>
  <c r="Y681" i="1" s="1"/>
  <c r="G291" i="1"/>
  <c r="E291" i="1"/>
  <c r="F291" i="1"/>
  <c r="B392" i="1" l="1"/>
  <c r="C391" i="1"/>
  <c r="K488" i="1"/>
  <c r="N488" i="1" s="1"/>
  <c r="V683" i="1"/>
  <c r="W683" i="1" s="1"/>
  <c r="H290" i="1"/>
  <c r="D292" i="1"/>
  <c r="F292" i="1" s="1"/>
  <c r="B393" i="1" l="1"/>
  <c r="C392" i="1"/>
  <c r="O488" i="1"/>
  <c r="M488" i="1"/>
  <c r="U684" i="1"/>
  <c r="T684" i="1" s="1"/>
  <c r="X683" i="1"/>
  <c r="Y682" i="1" s="1"/>
  <c r="D293" i="1"/>
  <c r="F293" i="1" s="1"/>
  <c r="G292" i="1"/>
  <c r="E292" i="1"/>
  <c r="C393" i="1" l="1"/>
  <c r="B394" i="1"/>
  <c r="Q487" i="1"/>
  <c r="L489" i="1"/>
  <c r="P489" i="1" s="1"/>
  <c r="V684" i="1"/>
  <c r="W684" i="1" s="1"/>
  <c r="H291" i="1"/>
  <c r="D294" i="1"/>
  <c r="G293" i="1"/>
  <c r="E293" i="1"/>
  <c r="C394" i="1" l="1"/>
  <c r="B395" i="1"/>
  <c r="K489" i="1"/>
  <c r="N489" i="1" s="1"/>
  <c r="U685" i="1"/>
  <c r="T685" i="1" s="1"/>
  <c r="X684" i="1"/>
  <c r="Y683" i="1" s="1"/>
  <c r="H292" i="1"/>
  <c r="E294" i="1"/>
  <c r="G294" i="1"/>
  <c r="F294" i="1"/>
  <c r="B396" i="1" l="1"/>
  <c r="C395" i="1"/>
  <c r="O489" i="1"/>
  <c r="M489" i="1"/>
  <c r="V685" i="1"/>
  <c r="W685" i="1" s="1"/>
  <c r="H293" i="1"/>
  <c r="D295" i="1"/>
  <c r="Q488" i="1" l="1"/>
  <c r="B397" i="1"/>
  <c r="C396" i="1"/>
  <c r="L490" i="1"/>
  <c r="P490" i="1" s="1"/>
  <c r="X685" i="1"/>
  <c r="Y684" i="1" s="1"/>
  <c r="U686" i="1"/>
  <c r="T686" i="1" s="1"/>
  <c r="E295" i="1"/>
  <c r="G295" i="1"/>
  <c r="F295" i="1"/>
  <c r="B398" i="1" l="1"/>
  <c r="C397" i="1"/>
  <c r="K490" i="1"/>
  <c r="N490" i="1" s="1"/>
  <c r="V686" i="1"/>
  <c r="W686" i="1" s="1"/>
  <c r="H294" i="1"/>
  <c r="D296" i="1"/>
  <c r="F296" i="1" s="1"/>
  <c r="B399" i="1" l="1"/>
  <c r="C398" i="1"/>
  <c r="O490" i="1"/>
  <c r="M490" i="1"/>
  <c r="X686" i="1"/>
  <c r="Y685" i="1" s="1"/>
  <c r="U687" i="1"/>
  <c r="T687" i="1" s="1"/>
  <c r="D297" i="1"/>
  <c r="F297" i="1" s="1"/>
  <c r="E296" i="1"/>
  <c r="G296" i="1"/>
  <c r="Q489" i="1" l="1"/>
  <c r="B400" i="1"/>
  <c r="C399" i="1"/>
  <c r="L491" i="1"/>
  <c r="P491" i="1" s="1"/>
  <c r="V687" i="1"/>
  <c r="W687" i="1" s="1"/>
  <c r="H295" i="1"/>
  <c r="D298" i="1"/>
  <c r="F298" i="1" s="1"/>
  <c r="G297" i="1"/>
  <c r="E297" i="1"/>
  <c r="C400" i="1" l="1"/>
  <c r="B401" i="1"/>
  <c r="K491" i="1"/>
  <c r="N491" i="1" s="1"/>
  <c r="U688" i="1"/>
  <c r="T688" i="1" s="1"/>
  <c r="X687" i="1"/>
  <c r="Y686" i="1" s="1"/>
  <c r="H296" i="1"/>
  <c r="D299" i="1"/>
  <c r="F299" i="1" s="1"/>
  <c r="G298" i="1"/>
  <c r="E298" i="1"/>
  <c r="C401" i="1" l="1"/>
  <c r="B402" i="1"/>
  <c r="O491" i="1"/>
  <c r="M491" i="1"/>
  <c r="V688" i="1"/>
  <c r="W688" i="1" s="1"/>
  <c r="H297" i="1"/>
  <c r="D300" i="1"/>
  <c r="F300" i="1" s="1"/>
  <c r="E299" i="1"/>
  <c r="G299" i="1"/>
  <c r="H298" i="1" l="1"/>
  <c r="Q490" i="1"/>
  <c r="B403" i="1"/>
  <c r="C402" i="1"/>
  <c r="L492" i="1"/>
  <c r="P492" i="1" s="1"/>
  <c r="X688" i="1"/>
  <c r="Y687" i="1" s="1"/>
  <c r="U689" i="1"/>
  <c r="T689" i="1" s="1"/>
  <c r="D301" i="1"/>
  <c r="F301" i="1" s="1"/>
  <c r="G300" i="1"/>
  <c r="E300" i="1"/>
  <c r="B404" i="1" l="1"/>
  <c r="C403" i="1"/>
  <c r="K492" i="1"/>
  <c r="N492" i="1" s="1"/>
  <c r="V689" i="1"/>
  <c r="W689" i="1" s="1"/>
  <c r="H299" i="1"/>
  <c r="D302" i="1"/>
  <c r="G301" i="1"/>
  <c r="E301" i="1"/>
  <c r="C404" i="1" l="1"/>
  <c r="B405" i="1"/>
  <c r="O492" i="1"/>
  <c r="M492" i="1"/>
  <c r="U690" i="1"/>
  <c r="T690" i="1" s="1"/>
  <c r="X689" i="1"/>
  <c r="Y688" i="1" s="1"/>
  <c r="H300" i="1"/>
  <c r="E302" i="1"/>
  <c r="G302" i="1"/>
  <c r="F302" i="1"/>
  <c r="C405" i="1" l="1"/>
  <c r="B406" i="1"/>
  <c r="Q491" i="1"/>
  <c r="L493" i="1"/>
  <c r="P493" i="1" s="1"/>
  <c r="V690" i="1"/>
  <c r="W690" i="1" s="1"/>
  <c r="H301" i="1"/>
  <c r="D303" i="1"/>
  <c r="F303" i="1" s="1"/>
  <c r="C406" i="1" l="1"/>
  <c r="B407" i="1"/>
  <c r="K493" i="1"/>
  <c r="N493" i="1" s="1"/>
  <c r="U691" i="1"/>
  <c r="T691" i="1" s="1"/>
  <c r="X690" i="1"/>
  <c r="Y689" i="1" s="1"/>
  <c r="D304" i="1"/>
  <c r="F304" i="1" s="1"/>
  <c r="E303" i="1"/>
  <c r="G303" i="1"/>
  <c r="B408" i="1" l="1"/>
  <c r="C407" i="1"/>
  <c r="H302" i="1"/>
  <c r="O493" i="1"/>
  <c r="M493" i="1"/>
  <c r="V691" i="1"/>
  <c r="W691" i="1" s="1"/>
  <c r="D305" i="1"/>
  <c r="G304" i="1"/>
  <c r="E304" i="1"/>
  <c r="C408" i="1" l="1"/>
  <c r="B409" i="1"/>
  <c r="Q492" i="1"/>
  <c r="L494" i="1"/>
  <c r="P494" i="1" s="1"/>
  <c r="U692" i="1"/>
  <c r="T692" i="1" s="1"/>
  <c r="X691" i="1"/>
  <c r="Y690" i="1" s="1"/>
  <c r="H303" i="1"/>
  <c r="E305" i="1"/>
  <c r="G305" i="1"/>
  <c r="F305" i="1"/>
  <c r="C409" i="1" l="1"/>
  <c r="B410" i="1"/>
  <c r="K494" i="1"/>
  <c r="N494" i="1" s="1"/>
  <c r="V692" i="1"/>
  <c r="W692" i="1" s="1"/>
  <c r="H304" i="1"/>
  <c r="D306" i="1"/>
  <c r="F306" i="1" s="1"/>
  <c r="B411" i="1" l="1"/>
  <c r="C410" i="1"/>
  <c r="O494" i="1"/>
  <c r="M494" i="1"/>
  <c r="U693" i="1"/>
  <c r="X692" i="1"/>
  <c r="Y691" i="1" s="1"/>
  <c r="T693" i="1"/>
  <c r="D307" i="1"/>
  <c r="F307" i="1" s="1"/>
  <c r="G306" i="1"/>
  <c r="E306" i="1"/>
  <c r="Q493" i="1" l="1"/>
  <c r="B412" i="1"/>
  <c r="C411" i="1"/>
  <c r="L495" i="1"/>
  <c r="P495" i="1" s="1"/>
  <c r="K8" i="1" s="1"/>
  <c r="V693" i="1"/>
  <c r="W693" i="1" s="1"/>
  <c r="H305" i="1"/>
  <c r="D308" i="1"/>
  <c r="G307" i="1"/>
  <c r="E307" i="1"/>
  <c r="C412" i="1" l="1"/>
  <c r="B413" i="1"/>
  <c r="K495" i="1"/>
  <c r="N495" i="1" s="1"/>
  <c r="X693" i="1"/>
  <c r="Y692" i="1" s="1"/>
  <c r="U694" i="1"/>
  <c r="T694" i="1" s="1"/>
  <c r="H306" i="1"/>
  <c r="G308" i="1"/>
  <c r="E308" i="1"/>
  <c r="F308" i="1"/>
  <c r="C413" i="1" l="1"/>
  <c r="B414" i="1"/>
  <c r="M495" i="1"/>
  <c r="O495" i="1"/>
  <c r="V694" i="1"/>
  <c r="W694" i="1" s="1"/>
  <c r="H307" i="1"/>
  <c r="D309" i="1"/>
  <c r="F309" i="1" s="1"/>
  <c r="B415" i="1" l="1"/>
  <c r="C414" i="1"/>
  <c r="Q495" i="1"/>
  <c r="K9" i="1" s="1"/>
  <c r="L9" i="1" s="1"/>
  <c r="Q494" i="1"/>
  <c r="X694" i="1"/>
  <c r="Y693" i="1" s="1"/>
  <c r="U695" i="1"/>
  <c r="T695" i="1" s="1"/>
  <c r="D310" i="1"/>
  <c r="F310" i="1" s="1"/>
  <c r="G309" i="1"/>
  <c r="E309" i="1"/>
  <c r="B416" i="1" l="1"/>
  <c r="C415" i="1"/>
  <c r="V695" i="1"/>
  <c r="W695" i="1" s="1"/>
  <c r="H308" i="1"/>
  <c r="D311" i="1"/>
  <c r="F311" i="1" s="1"/>
  <c r="E310" i="1"/>
  <c r="G310" i="1"/>
  <c r="B417" i="1" l="1"/>
  <c r="C416" i="1"/>
  <c r="U696" i="1"/>
  <c r="T696" i="1" s="1"/>
  <c r="X695" i="1"/>
  <c r="Y694" i="1" s="1"/>
  <c r="H309" i="1"/>
  <c r="D312" i="1"/>
  <c r="E311" i="1"/>
  <c r="G311" i="1"/>
  <c r="H310" i="1" l="1"/>
  <c r="C417" i="1"/>
  <c r="B418" i="1"/>
  <c r="V696" i="1"/>
  <c r="W696" i="1" s="1"/>
  <c r="E312" i="1"/>
  <c r="G312" i="1"/>
  <c r="F312" i="1"/>
  <c r="B419" i="1" l="1"/>
  <c r="C418" i="1"/>
  <c r="X696" i="1"/>
  <c r="Y695" i="1" s="1"/>
  <c r="U697" i="1"/>
  <c r="T697" i="1" s="1"/>
  <c r="H311" i="1"/>
  <c r="D313" i="1"/>
  <c r="B420" i="1" l="1"/>
  <c r="C419" i="1"/>
  <c r="V697" i="1"/>
  <c r="W697" i="1" s="1"/>
  <c r="G313" i="1"/>
  <c r="E313" i="1"/>
  <c r="F313" i="1"/>
  <c r="C420" i="1" l="1"/>
  <c r="B421" i="1"/>
  <c r="U698" i="1"/>
  <c r="T698" i="1" s="1"/>
  <c r="X697" i="1"/>
  <c r="Y696" i="1" s="1"/>
  <c r="H312" i="1"/>
  <c r="D314" i="1"/>
  <c r="F314" i="1" s="1"/>
  <c r="C421" i="1" l="1"/>
  <c r="B422" i="1"/>
  <c r="V698" i="1"/>
  <c r="W698" i="1" s="1"/>
  <c r="D315" i="1"/>
  <c r="F315" i="1" s="1"/>
  <c r="E314" i="1"/>
  <c r="G314" i="1"/>
  <c r="C422" i="1" l="1"/>
  <c r="B423" i="1"/>
  <c r="U699" i="1"/>
  <c r="T699" i="1" s="1"/>
  <c r="X698" i="1"/>
  <c r="Y697" i="1" s="1"/>
  <c r="H313" i="1"/>
  <c r="D316" i="1"/>
  <c r="E315" i="1"/>
  <c r="G315" i="1"/>
  <c r="B424" i="1" l="1"/>
  <c r="C423" i="1"/>
  <c r="V699" i="1"/>
  <c r="W699" i="1" s="1"/>
  <c r="H314" i="1"/>
  <c r="G316" i="1"/>
  <c r="E316" i="1"/>
  <c r="F316" i="1"/>
  <c r="C424" i="1" l="1"/>
  <c r="B425" i="1"/>
  <c r="U700" i="1"/>
  <c r="T700" i="1" s="1"/>
  <c r="X699" i="1"/>
  <c r="Y698" i="1" s="1"/>
  <c r="H315" i="1"/>
  <c r="D317" i="1"/>
  <c r="F317" i="1" s="1"/>
  <c r="C425" i="1" l="1"/>
  <c r="B426" i="1"/>
  <c r="V700" i="1"/>
  <c r="W700" i="1" s="1"/>
  <c r="D318" i="1"/>
  <c r="F318" i="1" s="1"/>
  <c r="G317" i="1"/>
  <c r="E317" i="1"/>
  <c r="B427" i="1" l="1"/>
  <c r="C426" i="1"/>
  <c r="X700" i="1"/>
  <c r="Y699" i="1" s="1"/>
  <c r="U701" i="1"/>
  <c r="T701" i="1" s="1"/>
  <c r="H316" i="1"/>
  <c r="D319" i="1"/>
  <c r="G318" i="1"/>
  <c r="E318" i="1"/>
  <c r="B428" i="1" l="1"/>
  <c r="C427" i="1"/>
  <c r="V701" i="1"/>
  <c r="W701" i="1" s="1"/>
  <c r="H317" i="1"/>
  <c r="G319" i="1"/>
  <c r="E319" i="1"/>
  <c r="F319" i="1"/>
  <c r="C428" i="1" l="1"/>
  <c r="B429" i="1"/>
  <c r="X701" i="1"/>
  <c r="Y700" i="1" s="1"/>
  <c r="U702" i="1"/>
  <c r="T702" i="1" s="1"/>
  <c r="H318" i="1"/>
  <c r="D320" i="1"/>
  <c r="F320" i="1" s="1"/>
  <c r="C429" i="1" l="1"/>
  <c r="B430" i="1"/>
  <c r="V702" i="1"/>
  <c r="W702" i="1" s="1"/>
  <c r="D321" i="1"/>
  <c r="F321" i="1" s="1"/>
  <c r="E320" i="1"/>
  <c r="G320" i="1"/>
  <c r="C430" i="1" l="1"/>
  <c r="B431" i="1"/>
  <c r="U703" i="1"/>
  <c r="T703" i="1" s="1"/>
  <c r="X702" i="1"/>
  <c r="Y701" i="1" s="1"/>
  <c r="H319" i="1"/>
  <c r="D322" i="1"/>
  <c r="F322" i="1" s="1"/>
  <c r="G321" i="1"/>
  <c r="E321" i="1"/>
  <c r="B432" i="1" l="1"/>
  <c r="C431" i="1"/>
  <c r="V703" i="1"/>
  <c r="W703" i="1" s="1"/>
  <c r="H320" i="1"/>
  <c r="D323" i="1"/>
  <c r="G322" i="1"/>
  <c r="E322" i="1"/>
  <c r="B433" i="1" l="1"/>
  <c r="C432" i="1"/>
  <c r="U704" i="1"/>
  <c r="T704" i="1" s="1"/>
  <c r="X703" i="1"/>
  <c r="Y702" i="1" s="1"/>
  <c r="H321" i="1"/>
  <c r="G323" i="1"/>
  <c r="E323" i="1"/>
  <c r="F323" i="1"/>
  <c r="C433" i="1" l="1"/>
  <c r="B434" i="1"/>
  <c r="V704" i="1"/>
  <c r="W704" i="1" s="1"/>
  <c r="H322" i="1"/>
  <c r="D324" i="1"/>
  <c r="F324" i="1" s="1"/>
  <c r="B435" i="1" l="1"/>
  <c r="C434" i="1"/>
  <c r="X704" i="1"/>
  <c r="Y703" i="1" s="1"/>
  <c r="U705" i="1"/>
  <c r="T705" i="1" s="1"/>
  <c r="D325" i="1"/>
  <c r="E324" i="1"/>
  <c r="G324" i="1"/>
  <c r="B436" i="1" l="1"/>
  <c r="C435" i="1"/>
  <c r="V705" i="1"/>
  <c r="W705" i="1" s="1"/>
  <c r="H323" i="1"/>
  <c r="E325" i="1"/>
  <c r="G325" i="1"/>
  <c r="F325" i="1"/>
  <c r="C436" i="1" l="1"/>
  <c r="B437" i="1"/>
  <c r="U706" i="1"/>
  <c r="T706" i="1" s="1"/>
  <c r="X705" i="1"/>
  <c r="Y704" i="1" s="1"/>
  <c r="H324" i="1"/>
  <c r="D326" i="1"/>
  <c r="C437" i="1" l="1"/>
  <c r="B438" i="1"/>
  <c r="V706" i="1"/>
  <c r="W706" i="1" s="1"/>
  <c r="E326" i="1"/>
  <c r="G326" i="1"/>
  <c r="F326" i="1"/>
  <c r="C438" i="1" l="1"/>
  <c r="B439" i="1"/>
  <c r="U707" i="1"/>
  <c r="T707" i="1" s="1"/>
  <c r="X706" i="1"/>
  <c r="Y705" i="1" s="1"/>
  <c r="H325" i="1"/>
  <c r="D327" i="1"/>
  <c r="F327" i="1" s="1"/>
  <c r="B440" i="1" l="1"/>
  <c r="C439" i="1"/>
  <c r="V707" i="1"/>
  <c r="W707" i="1" s="1"/>
  <c r="D328" i="1"/>
  <c r="G327" i="1"/>
  <c r="E327" i="1"/>
  <c r="B441" i="1" l="1"/>
  <c r="C440" i="1"/>
  <c r="U708" i="1"/>
  <c r="T708" i="1" s="1"/>
  <c r="X707" i="1"/>
  <c r="Y706" i="1" s="1"/>
  <c r="H326" i="1"/>
  <c r="E328" i="1"/>
  <c r="G328" i="1"/>
  <c r="F328" i="1"/>
  <c r="C441" i="1" l="1"/>
  <c r="B442" i="1"/>
  <c r="V708" i="1"/>
  <c r="W708" i="1" s="1"/>
  <c r="H327" i="1"/>
  <c r="D329" i="1"/>
  <c r="B443" i="1" l="1"/>
  <c r="C442" i="1"/>
  <c r="X708" i="1"/>
  <c r="Y707" i="1" s="1"/>
  <c r="U709" i="1"/>
  <c r="T709" i="1" s="1"/>
  <c r="E329" i="1"/>
  <c r="G329" i="1"/>
  <c r="F329" i="1"/>
  <c r="B444" i="1" l="1"/>
  <c r="C443" i="1"/>
  <c r="V709" i="1"/>
  <c r="W709" i="1" s="1"/>
  <c r="H328" i="1"/>
  <c r="D330" i="1"/>
  <c r="C444" i="1" l="1"/>
  <c r="B445" i="1"/>
  <c r="X709" i="1"/>
  <c r="Y708" i="1" s="1"/>
  <c r="U710" i="1"/>
  <c r="T710" i="1" s="1"/>
  <c r="G330" i="1"/>
  <c r="E330" i="1"/>
  <c r="F330" i="1"/>
  <c r="C445" i="1" l="1"/>
  <c r="B446" i="1"/>
  <c r="V710" i="1"/>
  <c r="W710" i="1" s="1"/>
  <c r="H329" i="1"/>
  <c r="D331" i="1"/>
  <c r="F331" i="1" s="1"/>
  <c r="C446" i="1" l="1"/>
  <c r="B447" i="1"/>
  <c r="U711" i="1"/>
  <c r="T711" i="1" s="1"/>
  <c r="X710" i="1"/>
  <c r="Y709" i="1" s="1"/>
  <c r="D332" i="1"/>
  <c r="G331" i="1"/>
  <c r="E331" i="1"/>
  <c r="B448" i="1" l="1"/>
  <c r="C447" i="1"/>
  <c r="V711" i="1"/>
  <c r="W711" i="1" s="1"/>
  <c r="H330" i="1"/>
  <c r="E332" i="1"/>
  <c r="G332" i="1"/>
  <c r="F332" i="1"/>
  <c r="B449" i="1" l="1"/>
  <c r="C448" i="1"/>
  <c r="U712" i="1"/>
  <c r="T712" i="1" s="1"/>
  <c r="X711" i="1"/>
  <c r="Y710" i="1" s="1"/>
  <c r="H331" i="1"/>
  <c r="D333" i="1"/>
  <c r="C449" i="1" l="1"/>
  <c r="B450" i="1"/>
  <c r="V712" i="1"/>
  <c r="W712" i="1" s="1"/>
  <c r="G333" i="1"/>
  <c r="E333" i="1"/>
  <c r="F333" i="1"/>
  <c r="C450" i="1" l="1"/>
  <c r="B451" i="1"/>
  <c r="U713" i="1"/>
  <c r="T713" i="1" s="1"/>
  <c r="X712" i="1"/>
  <c r="Y711" i="1" s="1"/>
  <c r="H332" i="1"/>
  <c r="D334" i="1"/>
  <c r="F334" i="1" s="1"/>
  <c r="B452" i="1" l="1"/>
  <c r="C451" i="1"/>
  <c r="V713" i="1"/>
  <c r="W713" i="1" s="1"/>
  <c r="D335" i="1"/>
  <c r="E334" i="1"/>
  <c r="G334" i="1"/>
  <c r="B453" i="1" l="1"/>
  <c r="C452" i="1"/>
  <c r="U714" i="1"/>
  <c r="T714" i="1" s="1"/>
  <c r="X713" i="1"/>
  <c r="Y712" i="1" s="1"/>
  <c r="H333" i="1"/>
  <c r="E335" i="1"/>
  <c r="G335" i="1"/>
  <c r="F335" i="1"/>
  <c r="B454" i="1" l="1"/>
  <c r="C453" i="1"/>
  <c r="V714" i="1"/>
  <c r="W714" i="1" s="1"/>
  <c r="H334" i="1"/>
  <c r="D336" i="1"/>
  <c r="B455" i="1" l="1"/>
  <c r="C454" i="1"/>
  <c r="X714" i="1"/>
  <c r="Y713" i="1" s="1"/>
  <c r="U715" i="1"/>
  <c r="T715" i="1" s="1"/>
  <c r="E336" i="1"/>
  <c r="G336" i="1"/>
  <c r="F336" i="1"/>
  <c r="C455" i="1" l="1"/>
  <c r="B456" i="1"/>
  <c r="V715" i="1"/>
  <c r="W715" i="1" s="1"/>
  <c r="H335" i="1"/>
  <c r="D337" i="1"/>
  <c r="C456" i="1" l="1"/>
  <c r="B457" i="1"/>
  <c r="X715" i="1"/>
  <c r="Y714" i="1" s="1"/>
  <c r="U716" i="1"/>
  <c r="T716" i="1" s="1"/>
  <c r="E337" i="1"/>
  <c r="G337" i="1"/>
  <c r="F337" i="1"/>
  <c r="B458" i="1" l="1"/>
  <c r="C457" i="1"/>
  <c r="V716" i="1"/>
  <c r="W716" i="1" s="1"/>
  <c r="H336" i="1"/>
  <c r="D338" i="1"/>
  <c r="F338" i="1" s="1"/>
  <c r="B459" i="1" l="1"/>
  <c r="C458" i="1"/>
  <c r="X716" i="1"/>
  <c r="Y715" i="1" s="1"/>
  <c r="U717" i="1"/>
  <c r="T717" i="1" s="1"/>
  <c r="D339" i="1"/>
  <c r="G338" i="1"/>
  <c r="E338" i="1"/>
  <c r="B460" i="1" l="1"/>
  <c r="C459" i="1"/>
  <c r="V717" i="1"/>
  <c r="W717" i="1" s="1"/>
  <c r="H337" i="1"/>
  <c r="G339" i="1"/>
  <c r="E339" i="1"/>
  <c r="F339" i="1"/>
  <c r="B461" i="1" l="1"/>
  <c r="C460" i="1"/>
  <c r="X717" i="1"/>
  <c r="Y716" i="1" s="1"/>
  <c r="U718" i="1"/>
  <c r="T718" i="1" s="1"/>
  <c r="H338" i="1"/>
  <c r="D340" i="1"/>
  <c r="F340" i="1" s="1"/>
  <c r="C461" i="1" l="1"/>
  <c r="B462" i="1"/>
  <c r="V718" i="1"/>
  <c r="W718" i="1" s="1"/>
  <c r="D341" i="1"/>
  <c r="E340" i="1"/>
  <c r="G340" i="1"/>
  <c r="C462" i="1" l="1"/>
  <c r="B463" i="1"/>
  <c r="U719" i="1"/>
  <c r="T719" i="1" s="1"/>
  <c r="X718" i="1"/>
  <c r="Y717" i="1" s="1"/>
  <c r="H339" i="1"/>
  <c r="G341" i="1"/>
  <c r="E341" i="1"/>
  <c r="F341" i="1"/>
  <c r="B464" i="1" l="1"/>
  <c r="C463" i="1"/>
  <c r="V719" i="1"/>
  <c r="W719" i="1" s="1"/>
  <c r="H340" i="1"/>
  <c r="D342" i="1"/>
  <c r="F342" i="1" s="1"/>
  <c r="C464" i="1" l="1"/>
  <c r="B465" i="1"/>
  <c r="U720" i="1"/>
  <c r="T720" i="1" s="1"/>
  <c r="X719" i="1"/>
  <c r="Y718" i="1" s="1"/>
  <c r="D343" i="1"/>
  <c r="G342" i="1"/>
  <c r="E342" i="1"/>
  <c r="C465" i="1" l="1"/>
  <c r="B466" i="1"/>
  <c r="V720" i="1"/>
  <c r="W720" i="1" s="1"/>
  <c r="H341" i="1"/>
  <c r="G343" i="1"/>
  <c r="E343" i="1"/>
  <c r="F343" i="1"/>
  <c r="B467" i="1" l="1"/>
  <c r="C466" i="1"/>
  <c r="X720" i="1"/>
  <c r="Y719" i="1" s="1"/>
  <c r="U721" i="1"/>
  <c r="T721" i="1" s="1"/>
  <c r="H342" i="1"/>
  <c r="D344" i="1"/>
  <c r="B468" i="1" l="1"/>
  <c r="C467" i="1"/>
  <c r="V721" i="1"/>
  <c r="W721" i="1" s="1"/>
  <c r="G344" i="1"/>
  <c r="E344" i="1"/>
  <c r="F344" i="1"/>
  <c r="B469" i="1" l="1"/>
  <c r="C468" i="1"/>
  <c r="U722" i="1"/>
  <c r="T722" i="1" s="1"/>
  <c r="X721" i="1"/>
  <c r="Y720" i="1" s="1"/>
  <c r="H343" i="1"/>
  <c r="D345" i="1"/>
  <c r="C469" i="1" l="1"/>
  <c r="B470" i="1"/>
  <c r="V722" i="1"/>
  <c r="W722" i="1" s="1"/>
  <c r="E345" i="1"/>
  <c r="G345" i="1"/>
  <c r="F345" i="1"/>
  <c r="B471" i="1" l="1"/>
  <c r="C470" i="1"/>
  <c r="X722" i="1"/>
  <c r="Y721" i="1" s="1"/>
  <c r="U723" i="1"/>
  <c r="T723" i="1" s="1"/>
  <c r="H344" i="1"/>
  <c r="D346" i="1"/>
  <c r="C471" i="1" l="1"/>
  <c r="B472" i="1"/>
  <c r="V723" i="1"/>
  <c r="W723" i="1" s="1"/>
  <c r="E346" i="1"/>
  <c r="G346" i="1"/>
  <c r="F346" i="1"/>
  <c r="C472" i="1" l="1"/>
  <c r="B473" i="1"/>
  <c r="X723" i="1"/>
  <c r="Y722" i="1" s="1"/>
  <c r="U724" i="1"/>
  <c r="T724" i="1" s="1"/>
  <c r="H345" i="1"/>
  <c r="D347" i="1"/>
  <c r="B474" i="1" l="1"/>
  <c r="C473" i="1"/>
  <c r="V724" i="1"/>
  <c r="W724" i="1" s="1"/>
  <c r="G347" i="1"/>
  <c r="E347" i="1"/>
  <c r="F347" i="1"/>
  <c r="C474" i="1" l="1"/>
  <c r="B475" i="1"/>
  <c r="X724" i="1"/>
  <c r="Y723" i="1" s="1"/>
  <c r="U725" i="1"/>
  <c r="T725" i="1" s="1"/>
  <c r="H346" i="1"/>
  <c r="D348" i="1"/>
  <c r="F348" i="1"/>
  <c r="C475" i="1" l="1"/>
  <c r="B476" i="1"/>
  <c r="V725" i="1"/>
  <c r="W725" i="1" s="1"/>
  <c r="D349" i="1"/>
  <c r="F349" i="1" s="1"/>
  <c r="G348" i="1"/>
  <c r="E348" i="1"/>
  <c r="C476" i="1" l="1"/>
  <c r="B477" i="1"/>
  <c r="X725" i="1"/>
  <c r="Y724" i="1" s="1"/>
  <c r="U726" i="1"/>
  <c r="T726" i="1" s="1"/>
  <c r="H347" i="1"/>
  <c r="D350" i="1"/>
  <c r="E349" i="1"/>
  <c r="G349" i="1"/>
  <c r="H348" i="1" s="1"/>
  <c r="C477" i="1" l="1"/>
  <c r="B478" i="1"/>
  <c r="V726" i="1"/>
  <c r="W726" i="1" s="1"/>
  <c r="G350" i="1"/>
  <c r="E350" i="1"/>
  <c r="F350" i="1"/>
  <c r="B479" i="1" l="1"/>
  <c r="C478" i="1"/>
  <c r="U727" i="1"/>
  <c r="T727" i="1" s="1"/>
  <c r="X726" i="1"/>
  <c r="Y725" i="1" s="1"/>
  <c r="H349" i="1"/>
  <c r="D351" i="1"/>
  <c r="F351" i="1" s="1"/>
  <c r="B480" i="1" l="1"/>
  <c r="C479" i="1"/>
  <c r="V727" i="1"/>
  <c r="W727" i="1" s="1"/>
  <c r="D352" i="1"/>
  <c r="F352" i="1" s="1"/>
  <c r="E351" i="1"/>
  <c r="G351" i="1"/>
  <c r="C480" i="1" l="1"/>
  <c r="B481" i="1"/>
  <c r="U728" i="1"/>
  <c r="T728" i="1" s="1"/>
  <c r="X727" i="1"/>
  <c r="Y726" i="1" s="1"/>
  <c r="H350" i="1"/>
  <c r="D353" i="1"/>
  <c r="E352" i="1"/>
  <c r="G352" i="1"/>
  <c r="H351" i="1" s="1"/>
  <c r="C481" i="1" l="1"/>
  <c r="B482" i="1"/>
  <c r="V728" i="1"/>
  <c r="W728" i="1" s="1"/>
  <c r="E353" i="1"/>
  <c r="G353" i="1"/>
  <c r="F353" i="1"/>
  <c r="C482" i="1" l="1"/>
  <c r="B483" i="1"/>
  <c r="U729" i="1"/>
  <c r="T729" i="1" s="1"/>
  <c r="X728" i="1"/>
  <c r="Y727" i="1" s="1"/>
  <c r="H352" i="1"/>
  <c r="D354" i="1"/>
  <c r="C483" i="1" l="1"/>
  <c r="B484" i="1"/>
  <c r="V729" i="1"/>
  <c r="W729" i="1" s="1"/>
  <c r="E354" i="1"/>
  <c r="G354" i="1"/>
  <c r="F354" i="1"/>
  <c r="C484" i="1" l="1"/>
  <c r="B485" i="1"/>
  <c r="U730" i="1"/>
  <c r="T730" i="1" s="1"/>
  <c r="X729" i="1"/>
  <c r="Y728" i="1" s="1"/>
  <c r="H353" i="1"/>
  <c r="D355" i="1"/>
  <c r="B486" i="1" l="1"/>
  <c r="C485" i="1"/>
  <c r="V730" i="1"/>
  <c r="W730" i="1" s="1"/>
  <c r="G355" i="1"/>
  <c r="E355" i="1"/>
  <c r="F355" i="1"/>
  <c r="B487" i="1" l="1"/>
  <c r="C486" i="1"/>
  <c r="X730" i="1"/>
  <c r="Y729" i="1" s="1"/>
  <c r="U731" i="1"/>
  <c r="T731" i="1" s="1"/>
  <c r="H354" i="1"/>
  <c r="D356" i="1"/>
  <c r="B488" i="1" l="1"/>
  <c r="C487" i="1"/>
  <c r="V731" i="1"/>
  <c r="W731" i="1" s="1"/>
  <c r="G356" i="1"/>
  <c r="E356" i="1"/>
  <c r="F356" i="1"/>
  <c r="C488" i="1" l="1"/>
  <c r="B489" i="1"/>
  <c r="X731" i="1"/>
  <c r="Y730" i="1" s="1"/>
  <c r="U732" i="1"/>
  <c r="T732" i="1" s="1"/>
  <c r="H355" i="1"/>
  <c r="D357" i="1"/>
  <c r="F357" i="1" s="1"/>
  <c r="B490" i="1" l="1"/>
  <c r="C489" i="1"/>
  <c r="V732" i="1"/>
  <c r="W732" i="1" s="1"/>
  <c r="D358" i="1"/>
  <c r="G357" i="1"/>
  <c r="E357" i="1"/>
  <c r="C490" i="1" l="1"/>
  <c r="B491" i="1"/>
  <c r="U733" i="1"/>
  <c r="T733" i="1" s="1"/>
  <c r="X732" i="1"/>
  <c r="Y731" i="1" s="1"/>
  <c r="H356" i="1"/>
  <c r="G358" i="1"/>
  <c r="E358" i="1"/>
  <c r="F358" i="1"/>
  <c r="C491" i="1" l="1"/>
  <c r="B492" i="1"/>
  <c r="V733" i="1"/>
  <c r="W733" i="1" s="1"/>
  <c r="H357" i="1"/>
  <c r="D359" i="1"/>
  <c r="F359" i="1" s="1"/>
  <c r="C492" i="1" l="1"/>
  <c r="B493" i="1"/>
  <c r="X733" i="1"/>
  <c r="Y732" i="1" s="1"/>
  <c r="U734" i="1"/>
  <c r="T734" i="1" s="1"/>
  <c r="D360" i="1"/>
  <c r="F360" i="1" s="1"/>
  <c r="G359" i="1"/>
  <c r="E359" i="1"/>
  <c r="B494" i="1" l="1"/>
  <c r="C493" i="1"/>
  <c r="V734" i="1"/>
  <c r="W734" i="1" s="1"/>
  <c r="H358" i="1"/>
  <c r="D361" i="1"/>
  <c r="F361" i="1" s="1"/>
  <c r="E360" i="1"/>
  <c r="G360" i="1"/>
  <c r="H359" i="1" s="1"/>
  <c r="C494" i="1" l="1"/>
  <c r="U735" i="1"/>
  <c r="T735" i="1" s="1"/>
  <c r="X734" i="1"/>
  <c r="Y733" i="1" s="1"/>
  <c r="D362" i="1"/>
  <c r="G361" i="1"/>
  <c r="E361" i="1"/>
  <c r="V735" i="1" l="1"/>
  <c r="W735" i="1" s="1"/>
  <c r="H360" i="1"/>
  <c r="G362" i="1"/>
  <c r="E362" i="1"/>
  <c r="F362" i="1"/>
  <c r="U736" i="1" l="1"/>
  <c r="T736" i="1" s="1"/>
  <c r="X735" i="1"/>
  <c r="Y734" i="1" s="1"/>
  <c r="H361" i="1"/>
  <c r="D363" i="1"/>
  <c r="F363" i="1" s="1"/>
  <c r="V736" i="1" l="1"/>
  <c r="W736" i="1" s="1"/>
  <c r="D364" i="1"/>
  <c r="G363" i="1"/>
  <c r="E363" i="1"/>
  <c r="X736" i="1" l="1"/>
  <c r="Y735" i="1" s="1"/>
  <c r="U737" i="1"/>
  <c r="T737" i="1" s="1"/>
  <c r="H362" i="1"/>
  <c r="E364" i="1"/>
  <c r="G364" i="1"/>
  <c r="F364" i="1"/>
  <c r="V737" i="1" l="1"/>
  <c r="W737" i="1" s="1"/>
  <c r="H363" i="1"/>
  <c r="D365" i="1"/>
  <c r="F365" i="1" s="1"/>
  <c r="U738" i="1" l="1"/>
  <c r="T738" i="1" s="1"/>
  <c r="X737" i="1"/>
  <c r="Y736" i="1" s="1"/>
  <c r="D366" i="1"/>
  <c r="G365" i="1"/>
  <c r="E365" i="1"/>
  <c r="V738" i="1" l="1"/>
  <c r="W738" i="1" s="1"/>
  <c r="H364" i="1"/>
  <c r="E366" i="1"/>
  <c r="G366" i="1"/>
  <c r="F366" i="1"/>
  <c r="X738" i="1" l="1"/>
  <c r="Y737" i="1" s="1"/>
  <c r="U739" i="1"/>
  <c r="T739" i="1" s="1"/>
  <c r="H365" i="1"/>
  <c r="D367" i="1"/>
  <c r="V739" i="1" l="1"/>
  <c r="W739" i="1" s="1"/>
  <c r="E367" i="1"/>
  <c r="G367" i="1"/>
  <c r="F367" i="1"/>
  <c r="X739" i="1" l="1"/>
  <c r="Y738" i="1" s="1"/>
  <c r="U740" i="1"/>
  <c r="T740" i="1" s="1"/>
  <c r="H366" i="1"/>
  <c r="D368" i="1"/>
  <c r="V740" i="1" l="1"/>
  <c r="W740" i="1" s="1"/>
  <c r="G368" i="1"/>
  <c r="E368" i="1"/>
  <c r="F368" i="1"/>
  <c r="X740" i="1" l="1"/>
  <c r="Y739" i="1" s="1"/>
  <c r="U741" i="1"/>
  <c r="T741" i="1" s="1"/>
  <c r="H367" i="1"/>
  <c r="D369" i="1"/>
  <c r="V741" i="1" l="1"/>
  <c r="W741" i="1" s="1"/>
  <c r="G369" i="1"/>
  <c r="E369" i="1"/>
  <c r="F369" i="1"/>
  <c r="X741" i="1" l="1"/>
  <c r="Y740" i="1" s="1"/>
  <c r="U742" i="1"/>
  <c r="T742" i="1" s="1"/>
  <c r="H368" i="1"/>
  <c r="D370" i="1"/>
  <c r="F370" i="1" s="1"/>
  <c r="V742" i="1" l="1"/>
  <c r="W742" i="1" s="1"/>
  <c r="D371" i="1"/>
  <c r="F371" i="1" s="1"/>
  <c r="G370" i="1"/>
  <c r="E370" i="1"/>
  <c r="U743" i="1" l="1"/>
  <c r="T743" i="1" s="1"/>
  <c r="X742" i="1"/>
  <c r="Y741" i="1" s="1"/>
  <c r="H369" i="1"/>
  <c r="D372" i="1"/>
  <c r="E371" i="1"/>
  <c r="G371" i="1"/>
  <c r="V743" i="1" l="1"/>
  <c r="W743" i="1" s="1"/>
  <c r="H370" i="1"/>
  <c r="G372" i="1"/>
  <c r="E372" i="1"/>
  <c r="F372" i="1"/>
  <c r="U744" i="1" l="1"/>
  <c r="T744" i="1" s="1"/>
  <c r="X743" i="1"/>
  <c r="Y742" i="1" s="1"/>
  <c r="H371" i="1"/>
  <c r="D373" i="1"/>
  <c r="F373" i="1" s="1"/>
  <c r="V744" i="1" l="1"/>
  <c r="W744" i="1" s="1"/>
  <c r="D374" i="1"/>
  <c r="F374" i="1" s="1"/>
  <c r="E373" i="1"/>
  <c r="G373" i="1"/>
  <c r="H372" i="1" s="1"/>
  <c r="D375" i="1" l="1"/>
  <c r="U745" i="1"/>
  <c r="T745" i="1" s="1"/>
  <c r="X744" i="1"/>
  <c r="Y743" i="1" s="1"/>
  <c r="E374" i="1"/>
  <c r="G374" i="1"/>
  <c r="H373" i="1" l="1"/>
  <c r="G375" i="1"/>
  <c r="E375" i="1"/>
  <c r="F375" i="1"/>
  <c r="V745" i="1"/>
  <c r="W745" i="1" s="1"/>
  <c r="D376" i="1" l="1"/>
  <c r="U746" i="1"/>
  <c r="T746" i="1" s="1"/>
  <c r="X745" i="1"/>
  <c r="Y744" i="1" s="1"/>
  <c r="H374" i="1"/>
  <c r="G376" i="1" l="1"/>
  <c r="E376" i="1"/>
  <c r="F376" i="1"/>
  <c r="V746" i="1"/>
  <c r="W746" i="1" s="1"/>
  <c r="D377" i="1" l="1"/>
  <c r="H375" i="1"/>
  <c r="X746" i="1"/>
  <c r="Y745" i="1" s="1"/>
  <c r="U747" i="1"/>
  <c r="T747" i="1" s="1"/>
  <c r="G377" i="1" l="1"/>
  <c r="E377" i="1"/>
  <c r="F377" i="1"/>
  <c r="V747" i="1"/>
  <c r="W747" i="1" s="1"/>
  <c r="H376" i="1" l="1"/>
  <c r="D378" i="1"/>
  <c r="F378" i="1" s="1"/>
  <c r="X747" i="1"/>
  <c r="Y746" i="1" s="1"/>
  <c r="U748" i="1"/>
  <c r="T748" i="1" s="1"/>
  <c r="D379" i="1" l="1"/>
  <c r="F379" i="1" s="1"/>
  <c r="G378" i="1"/>
  <c r="E378" i="1"/>
  <c r="V748" i="1"/>
  <c r="W748" i="1" s="1"/>
  <c r="H377" i="1" l="1"/>
  <c r="D380" i="1"/>
  <c r="G379" i="1"/>
  <c r="E379" i="1"/>
  <c r="U749" i="1"/>
  <c r="T749" i="1" s="1"/>
  <c r="X748" i="1"/>
  <c r="Y747" i="1" s="1"/>
  <c r="H378" i="1" l="1"/>
  <c r="G380" i="1"/>
  <c r="E380" i="1"/>
  <c r="F380" i="1"/>
  <c r="V749" i="1"/>
  <c r="W749" i="1" s="1"/>
  <c r="H379" i="1" l="1"/>
  <c r="D381" i="1"/>
  <c r="F381" i="1" s="1"/>
  <c r="X749" i="1"/>
  <c r="Y748" i="1" s="1"/>
  <c r="U750" i="1"/>
  <c r="T750" i="1" s="1"/>
  <c r="D382" i="1" l="1"/>
  <c r="F382" i="1"/>
  <c r="G381" i="1"/>
  <c r="E381" i="1"/>
  <c r="V750" i="1"/>
  <c r="W750" i="1" s="1"/>
  <c r="H380" i="1" l="1"/>
  <c r="D383" i="1"/>
  <c r="G382" i="1"/>
  <c r="E382" i="1"/>
  <c r="U751" i="1"/>
  <c r="T751" i="1" s="1"/>
  <c r="X750" i="1"/>
  <c r="Y749" i="1" s="1"/>
  <c r="H381" i="1" l="1"/>
  <c r="G383" i="1"/>
  <c r="E383" i="1"/>
  <c r="F383" i="1"/>
  <c r="V751" i="1"/>
  <c r="W751" i="1" s="1"/>
  <c r="H382" i="1" l="1"/>
  <c r="D384" i="1"/>
  <c r="U752" i="1"/>
  <c r="T752" i="1" s="1"/>
  <c r="X751" i="1"/>
  <c r="Y750" i="1" s="1"/>
  <c r="G384" i="1" l="1"/>
  <c r="E384" i="1"/>
  <c r="F384" i="1"/>
  <c r="V752" i="1"/>
  <c r="W752" i="1" s="1"/>
  <c r="H383" i="1" l="1"/>
  <c r="D385" i="1"/>
  <c r="F385" i="1" s="1"/>
  <c r="U753" i="1"/>
  <c r="T753" i="1" s="1"/>
  <c r="X752" i="1"/>
  <c r="Y751" i="1" s="1"/>
  <c r="D386" i="1" l="1"/>
  <c r="F386" i="1" s="1"/>
  <c r="G385" i="1"/>
  <c r="E385" i="1"/>
  <c r="V753" i="1"/>
  <c r="W753" i="1" s="1"/>
  <c r="H384" i="1" l="1"/>
  <c r="D387" i="1"/>
  <c r="F387" i="1"/>
  <c r="G386" i="1"/>
  <c r="E386" i="1"/>
  <c r="U754" i="1"/>
  <c r="T754" i="1" s="1"/>
  <c r="X753" i="1"/>
  <c r="Y752" i="1" s="1"/>
  <c r="H385" i="1" l="1"/>
  <c r="D388" i="1"/>
  <c r="G387" i="1"/>
  <c r="E387" i="1"/>
  <c r="V754" i="1"/>
  <c r="W754" i="1" s="1"/>
  <c r="H386" i="1" l="1"/>
  <c r="G388" i="1"/>
  <c r="E388" i="1"/>
  <c r="F388" i="1"/>
  <c r="X754" i="1"/>
  <c r="Y753" i="1" s="1"/>
  <c r="U755" i="1"/>
  <c r="T755" i="1" s="1"/>
  <c r="H387" i="1" l="1"/>
  <c r="D389" i="1"/>
  <c r="F389" i="1" s="1"/>
  <c r="V755" i="1"/>
  <c r="W755" i="1" s="1"/>
  <c r="D390" i="1" l="1"/>
  <c r="F390" i="1" s="1"/>
  <c r="G389" i="1"/>
  <c r="E389" i="1"/>
  <c r="X755" i="1"/>
  <c r="Y754" i="1" s="1"/>
  <c r="U756" i="1"/>
  <c r="T756" i="1" s="1"/>
  <c r="H388" i="1" l="1"/>
  <c r="D391" i="1"/>
  <c r="G390" i="1"/>
  <c r="E390" i="1"/>
  <c r="V756" i="1"/>
  <c r="W756" i="1" s="1"/>
  <c r="H389" i="1" l="1"/>
  <c r="G391" i="1"/>
  <c r="E391" i="1"/>
  <c r="F391" i="1"/>
  <c r="U757" i="1"/>
  <c r="T757" i="1" s="1"/>
  <c r="X756" i="1"/>
  <c r="Y755" i="1" s="1"/>
  <c r="H390" i="1" l="1"/>
  <c r="D392" i="1"/>
  <c r="V757" i="1"/>
  <c r="W757" i="1" s="1"/>
  <c r="G392" i="1" l="1"/>
  <c r="E392" i="1"/>
  <c r="F392" i="1"/>
  <c r="X757" i="1"/>
  <c r="Y756" i="1" s="1"/>
  <c r="U758" i="1"/>
  <c r="T758" i="1" s="1"/>
  <c r="H391" i="1" l="1"/>
  <c r="D393" i="1"/>
  <c r="F393" i="1" s="1"/>
  <c r="V758" i="1"/>
  <c r="W758" i="1" s="1"/>
  <c r="D394" i="1" l="1"/>
  <c r="F394" i="1" s="1"/>
  <c r="G393" i="1"/>
  <c r="E393" i="1"/>
  <c r="U759" i="1"/>
  <c r="T759" i="1" s="1"/>
  <c r="X758" i="1"/>
  <c r="Y757" i="1" s="1"/>
  <c r="H392" i="1" l="1"/>
  <c r="D395" i="1"/>
  <c r="F395" i="1" s="1"/>
  <c r="G394" i="1"/>
  <c r="E394" i="1"/>
  <c r="V759" i="1"/>
  <c r="W759" i="1" s="1"/>
  <c r="H393" i="1" l="1"/>
  <c r="D396" i="1"/>
  <c r="G395" i="1"/>
  <c r="E395" i="1"/>
  <c r="U760" i="1"/>
  <c r="T760" i="1" s="1"/>
  <c r="X759" i="1"/>
  <c r="Y758" i="1" s="1"/>
  <c r="H394" i="1" l="1"/>
  <c r="G396" i="1"/>
  <c r="E396" i="1"/>
  <c r="F396" i="1"/>
  <c r="V760" i="1"/>
  <c r="W760" i="1" s="1"/>
  <c r="H395" i="1" l="1"/>
  <c r="D397" i="1"/>
  <c r="F397" i="1" s="1"/>
  <c r="X760" i="1"/>
  <c r="Y759" i="1" s="1"/>
  <c r="U761" i="1"/>
  <c r="T761" i="1" s="1"/>
  <c r="D398" i="1" l="1"/>
  <c r="F398" i="1" s="1"/>
  <c r="G397" i="1"/>
  <c r="E397" i="1"/>
  <c r="V761" i="1"/>
  <c r="W761" i="1" s="1"/>
  <c r="H396" i="1" l="1"/>
  <c r="D399" i="1"/>
  <c r="G398" i="1"/>
  <c r="E398" i="1"/>
  <c r="U762" i="1"/>
  <c r="T762" i="1" s="1"/>
  <c r="X761" i="1"/>
  <c r="Y760" i="1" s="1"/>
  <c r="H397" i="1" l="1"/>
  <c r="G399" i="1"/>
  <c r="E399" i="1"/>
  <c r="F399" i="1"/>
  <c r="V762" i="1"/>
  <c r="W762" i="1" s="1"/>
  <c r="H398" i="1" l="1"/>
  <c r="D400" i="1"/>
  <c r="X762" i="1"/>
  <c r="Y761" i="1" s="1"/>
  <c r="U763" i="1"/>
  <c r="T763" i="1" s="1"/>
  <c r="G400" i="1" l="1"/>
  <c r="E400" i="1"/>
  <c r="F400" i="1"/>
  <c r="V763" i="1"/>
  <c r="W763" i="1" s="1"/>
  <c r="H399" i="1" l="1"/>
  <c r="D401" i="1"/>
  <c r="X763" i="1"/>
  <c r="Y762" i="1" s="1"/>
  <c r="U764" i="1"/>
  <c r="T764" i="1" s="1"/>
  <c r="G401" i="1" l="1"/>
  <c r="E401" i="1"/>
  <c r="F401" i="1"/>
  <c r="V764" i="1"/>
  <c r="W764" i="1" s="1"/>
  <c r="H400" i="1" l="1"/>
  <c r="D402" i="1"/>
  <c r="F402" i="1"/>
  <c r="X764" i="1"/>
  <c r="Y763" i="1" s="1"/>
  <c r="U765" i="1"/>
  <c r="T765" i="1" s="1"/>
  <c r="D403" i="1" l="1"/>
  <c r="G402" i="1"/>
  <c r="E402" i="1"/>
  <c r="V765" i="1"/>
  <c r="W765" i="1" s="1"/>
  <c r="H401" i="1" l="1"/>
  <c r="G403" i="1"/>
  <c r="E403" i="1"/>
  <c r="F403" i="1"/>
  <c r="X765" i="1"/>
  <c r="Y764" i="1" s="1"/>
  <c r="U766" i="1"/>
  <c r="T766" i="1" s="1"/>
  <c r="H402" i="1" l="1"/>
  <c r="D404" i="1"/>
  <c r="V766" i="1"/>
  <c r="W766" i="1" s="1"/>
  <c r="G404" i="1" l="1"/>
  <c r="E404" i="1"/>
  <c r="F404" i="1"/>
  <c r="U767" i="1"/>
  <c r="T767" i="1" s="1"/>
  <c r="X766" i="1"/>
  <c r="Y765" i="1" s="1"/>
  <c r="H403" i="1" l="1"/>
  <c r="D405" i="1"/>
  <c r="F405" i="1" s="1"/>
  <c r="V767" i="1"/>
  <c r="W767" i="1" s="1"/>
  <c r="D406" i="1" l="1"/>
  <c r="F406" i="1" s="1"/>
  <c r="G405" i="1"/>
  <c r="E405" i="1"/>
  <c r="U768" i="1"/>
  <c r="T768" i="1" s="1"/>
  <c r="X767" i="1"/>
  <c r="Y766" i="1" s="1"/>
  <c r="H404" i="1" l="1"/>
  <c r="D407" i="1"/>
  <c r="G406" i="1"/>
  <c r="E406" i="1"/>
  <c r="V768" i="1"/>
  <c r="W768" i="1" s="1"/>
  <c r="H405" i="1" l="1"/>
  <c r="G407" i="1"/>
  <c r="E407" i="1"/>
  <c r="F407" i="1"/>
  <c r="U769" i="1"/>
  <c r="T769" i="1" s="1"/>
  <c r="X768" i="1"/>
  <c r="Y767" i="1" s="1"/>
  <c r="D408" i="1" l="1"/>
  <c r="H406" i="1"/>
  <c r="V769" i="1"/>
  <c r="W769" i="1" s="1"/>
  <c r="G408" i="1" l="1"/>
  <c r="E408" i="1"/>
  <c r="F408" i="1"/>
  <c r="U770" i="1"/>
  <c r="T770" i="1" s="1"/>
  <c r="X769" i="1"/>
  <c r="Y768" i="1" s="1"/>
  <c r="H407" i="1" l="1"/>
  <c r="D409" i="1"/>
  <c r="V770" i="1"/>
  <c r="W770" i="1" s="1"/>
  <c r="G409" i="1" l="1"/>
  <c r="E409" i="1"/>
  <c r="F409" i="1"/>
  <c r="X770" i="1"/>
  <c r="Y769" i="1" s="1"/>
  <c r="U771" i="1"/>
  <c r="T771" i="1" s="1"/>
  <c r="H408" i="1" l="1"/>
  <c r="D410" i="1"/>
  <c r="F410" i="1" s="1"/>
  <c r="V771" i="1"/>
  <c r="W771" i="1" s="1"/>
  <c r="D411" i="1" l="1"/>
  <c r="G410" i="1"/>
  <c r="E410" i="1"/>
  <c r="X771" i="1"/>
  <c r="Y770" i="1" s="1"/>
  <c r="U772" i="1"/>
  <c r="T772" i="1" s="1"/>
  <c r="H409" i="1" l="1"/>
  <c r="G411" i="1"/>
  <c r="E411" i="1"/>
  <c r="F411" i="1"/>
  <c r="V772" i="1"/>
  <c r="W772" i="1" s="1"/>
  <c r="H410" i="1" l="1"/>
  <c r="D412" i="1"/>
  <c r="U773" i="1"/>
  <c r="T773" i="1" s="1"/>
  <c r="X772" i="1"/>
  <c r="Y771" i="1" s="1"/>
  <c r="G412" i="1" l="1"/>
  <c r="E412" i="1"/>
  <c r="F412" i="1"/>
  <c r="V773" i="1"/>
  <c r="W773" i="1" s="1"/>
  <c r="D413" i="1" l="1"/>
  <c r="F413" i="1" s="1"/>
  <c r="H411" i="1"/>
  <c r="X773" i="1"/>
  <c r="Y772" i="1" s="1"/>
  <c r="U774" i="1"/>
  <c r="T774" i="1" s="1"/>
  <c r="D414" i="1" l="1"/>
  <c r="F414" i="1" s="1"/>
  <c r="G413" i="1"/>
  <c r="E413" i="1"/>
  <c r="V774" i="1"/>
  <c r="W774" i="1" s="1"/>
  <c r="H412" i="1" l="1"/>
  <c r="D415" i="1"/>
  <c r="G414" i="1"/>
  <c r="E414" i="1"/>
  <c r="U775" i="1"/>
  <c r="T775" i="1" s="1"/>
  <c r="X774" i="1"/>
  <c r="Y773" i="1" s="1"/>
  <c r="H413" i="1" l="1"/>
  <c r="G415" i="1"/>
  <c r="E415" i="1"/>
  <c r="F415" i="1"/>
  <c r="V775" i="1"/>
  <c r="W775" i="1" s="1"/>
  <c r="H414" i="1" l="1"/>
  <c r="D416" i="1"/>
  <c r="U776" i="1"/>
  <c r="T776" i="1" s="1"/>
  <c r="X775" i="1"/>
  <c r="Y774" i="1" s="1"/>
  <c r="G416" i="1" l="1"/>
  <c r="E416" i="1"/>
  <c r="F416" i="1"/>
  <c r="V776" i="1"/>
  <c r="W776" i="1" s="1"/>
  <c r="D417" i="1" l="1"/>
  <c r="F417" i="1" s="1"/>
  <c r="H415" i="1"/>
  <c r="U777" i="1"/>
  <c r="T777" i="1" s="1"/>
  <c r="X776" i="1"/>
  <c r="Y775" i="1" s="1"/>
  <c r="D418" i="1" l="1"/>
  <c r="F418" i="1" s="1"/>
  <c r="G417" i="1"/>
  <c r="E417" i="1"/>
  <c r="V777" i="1"/>
  <c r="W777" i="1" s="1"/>
  <c r="H416" i="1" l="1"/>
  <c r="D419" i="1"/>
  <c r="G418" i="1"/>
  <c r="E418" i="1"/>
  <c r="U778" i="1"/>
  <c r="T778" i="1" s="1"/>
  <c r="X777" i="1"/>
  <c r="Y776" i="1" s="1"/>
  <c r="H417" i="1" l="1"/>
  <c r="G419" i="1"/>
  <c r="E419" i="1"/>
  <c r="F419" i="1"/>
  <c r="V778" i="1"/>
  <c r="W778" i="1" s="1"/>
  <c r="D420" i="1" l="1"/>
  <c r="H418" i="1"/>
  <c r="X778" i="1"/>
  <c r="Y777" i="1" s="1"/>
  <c r="U779" i="1"/>
  <c r="T779" i="1" s="1"/>
  <c r="G420" i="1" l="1"/>
  <c r="E420" i="1"/>
  <c r="F420" i="1"/>
  <c r="V779" i="1"/>
  <c r="W779" i="1" s="1"/>
  <c r="H419" i="1" l="1"/>
  <c r="D421" i="1"/>
  <c r="F421" i="1" s="1"/>
  <c r="X779" i="1"/>
  <c r="Y778" i="1" s="1"/>
  <c r="U780" i="1"/>
  <c r="T780" i="1" s="1"/>
  <c r="D422" i="1" l="1"/>
  <c r="F422" i="1" s="1"/>
  <c r="G421" i="1"/>
  <c r="E421" i="1"/>
  <c r="V780" i="1"/>
  <c r="W780" i="1" s="1"/>
  <c r="H420" i="1" l="1"/>
  <c r="D423" i="1"/>
  <c r="G422" i="1"/>
  <c r="E422" i="1"/>
  <c r="X780" i="1"/>
  <c r="Y779" i="1" s="1"/>
  <c r="U781" i="1"/>
  <c r="T781" i="1" s="1"/>
  <c r="H421" i="1" l="1"/>
  <c r="G423" i="1"/>
  <c r="E423" i="1"/>
  <c r="F423" i="1"/>
  <c r="V781" i="1"/>
  <c r="W781" i="1" s="1"/>
  <c r="H422" i="1" l="1"/>
  <c r="D424" i="1"/>
  <c r="X781" i="1"/>
  <c r="Y780" i="1" s="1"/>
  <c r="U782" i="1"/>
  <c r="T782" i="1" s="1"/>
  <c r="G424" i="1" l="1"/>
  <c r="E424" i="1"/>
  <c r="F424" i="1"/>
  <c r="V782" i="1"/>
  <c r="W782" i="1" s="1"/>
  <c r="D425" i="1" l="1"/>
  <c r="H423" i="1"/>
  <c r="U783" i="1"/>
  <c r="T783" i="1" s="1"/>
  <c r="X782" i="1"/>
  <c r="Y781" i="1" s="1"/>
  <c r="G425" i="1" l="1"/>
  <c r="E425" i="1"/>
  <c r="F425" i="1"/>
  <c r="V783" i="1"/>
  <c r="W783" i="1" s="1"/>
  <c r="H424" i="1" l="1"/>
  <c r="D426" i="1"/>
  <c r="F426" i="1" s="1"/>
  <c r="U784" i="1"/>
  <c r="T784" i="1" s="1"/>
  <c r="X783" i="1"/>
  <c r="Y782" i="1" s="1"/>
  <c r="D427" i="1" l="1"/>
  <c r="F427" i="1" s="1"/>
  <c r="G426" i="1"/>
  <c r="E426" i="1"/>
  <c r="V784" i="1"/>
  <c r="W784" i="1" s="1"/>
  <c r="H425" i="1" l="1"/>
  <c r="D428" i="1"/>
  <c r="G427" i="1"/>
  <c r="E427" i="1"/>
  <c r="X784" i="1"/>
  <c r="Y783" i="1" s="1"/>
  <c r="U785" i="1"/>
  <c r="T785" i="1" s="1"/>
  <c r="H426" i="1" l="1"/>
  <c r="G428" i="1"/>
  <c r="E428" i="1"/>
  <c r="F428" i="1"/>
  <c r="V785" i="1"/>
  <c r="W785" i="1" s="1"/>
  <c r="H427" i="1" l="1"/>
  <c r="D429" i="1"/>
  <c r="F429" i="1" s="1"/>
  <c r="U786" i="1"/>
  <c r="T786" i="1" s="1"/>
  <c r="X785" i="1"/>
  <c r="Y784" i="1" s="1"/>
  <c r="D430" i="1" l="1"/>
  <c r="F430" i="1" s="1"/>
  <c r="G429" i="1"/>
  <c r="E429" i="1"/>
  <c r="V786" i="1"/>
  <c r="W786" i="1" s="1"/>
  <c r="H428" i="1" l="1"/>
  <c r="D431" i="1"/>
  <c r="G430" i="1"/>
  <c r="E430" i="1"/>
  <c r="X786" i="1"/>
  <c r="Y785" i="1" s="1"/>
  <c r="U787" i="1"/>
  <c r="T787" i="1" s="1"/>
  <c r="H429" i="1" l="1"/>
  <c r="G431" i="1"/>
  <c r="E431" i="1"/>
  <c r="F431" i="1"/>
  <c r="V787" i="1"/>
  <c r="W787" i="1" s="1"/>
  <c r="H430" i="1" l="1"/>
  <c r="D432" i="1"/>
  <c r="X787" i="1"/>
  <c r="Y786" i="1" s="1"/>
  <c r="U788" i="1"/>
  <c r="T788" i="1" s="1"/>
  <c r="G432" i="1" l="1"/>
  <c r="E432" i="1"/>
  <c r="F432" i="1"/>
  <c r="V788" i="1"/>
  <c r="W788" i="1" s="1"/>
  <c r="H431" i="1" l="1"/>
  <c r="D433" i="1"/>
  <c r="U789" i="1"/>
  <c r="T789" i="1" s="1"/>
  <c r="X788" i="1"/>
  <c r="Y787" i="1" s="1"/>
  <c r="G433" i="1" l="1"/>
  <c r="E433" i="1"/>
  <c r="F433" i="1"/>
  <c r="V789" i="1"/>
  <c r="W789" i="1" s="1"/>
  <c r="D434" i="1" l="1"/>
  <c r="F434" i="1" s="1"/>
  <c r="H432" i="1"/>
  <c r="X789" i="1"/>
  <c r="Y788" i="1" s="1"/>
  <c r="U790" i="1"/>
  <c r="T790" i="1" s="1"/>
  <c r="D435" i="1" l="1"/>
  <c r="F435" i="1" s="1"/>
  <c r="G434" i="1"/>
  <c r="E434" i="1"/>
  <c r="V790" i="1"/>
  <c r="W790" i="1" s="1"/>
  <c r="H433" i="1" l="1"/>
  <c r="D436" i="1"/>
  <c r="G435" i="1"/>
  <c r="E435" i="1"/>
  <c r="U791" i="1"/>
  <c r="T791" i="1" s="1"/>
  <c r="X790" i="1"/>
  <c r="Y789" i="1" s="1"/>
  <c r="H434" i="1" l="1"/>
  <c r="G436" i="1"/>
  <c r="E436" i="1"/>
  <c r="F436" i="1"/>
  <c r="V791" i="1"/>
  <c r="W791" i="1" s="1"/>
  <c r="D437" i="1" l="1"/>
  <c r="F437" i="1" s="1"/>
  <c r="H435" i="1"/>
  <c r="U792" i="1"/>
  <c r="T792" i="1" s="1"/>
  <c r="X791" i="1"/>
  <c r="Y790" i="1" s="1"/>
  <c r="D438" i="1" l="1"/>
  <c r="F438" i="1" s="1"/>
  <c r="G437" i="1"/>
  <c r="E437" i="1"/>
  <c r="V792" i="1"/>
  <c r="W792" i="1" s="1"/>
  <c r="H436" i="1" l="1"/>
  <c r="D439" i="1"/>
  <c r="G438" i="1"/>
  <c r="E438" i="1"/>
  <c r="U793" i="1"/>
  <c r="T793" i="1" s="1"/>
  <c r="X792" i="1"/>
  <c r="Y791" i="1" s="1"/>
  <c r="H437" i="1" l="1"/>
  <c r="G439" i="1"/>
  <c r="E439" i="1"/>
  <c r="F439" i="1"/>
  <c r="V793" i="1"/>
  <c r="W793" i="1" s="1"/>
  <c r="D440" i="1" l="1"/>
  <c r="H438" i="1"/>
  <c r="U794" i="1"/>
  <c r="T794" i="1" s="1"/>
  <c r="X793" i="1"/>
  <c r="Y792" i="1" s="1"/>
  <c r="G440" i="1" l="1"/>
  <c r="E440" i="1"/>
  <c r="F440" i="1"/>
  <c r="V794" i="1"/>
  <c r="W794" i="1" s="1"/>
  <c r="U795" i="1" l="1"/>
  <c r="T795" i="1" s="1"/>
  <c r="V795" i="1" s="1"/>
  <c r="W795" i="1" s="1"/>
  <c r="D441" i="1"/>
  <c r="H439" i="1"/>
  <c r="X794" i="1"/>
  <c r="Y793" i="1" s="1"/>
  <c r="X795" i="1" l="1"/>
  <c r="U796" i="1"/>
  <c r="T796" i="1" s="1"/>
  <c r="G441" i="1"/>
  <c r="E441" i="1"/>
  <c r="F441" i="1"/>
  <c r="V796" i="1" l="1"/>
  <c r="W796" i="1" s="1"/>
  <c r="H440" i="1"/>
  <c r="D442" i="1"/>
  <c r="F442" i="1" s="1"/>
  <c r="Y794" i="1"/>
  <c r="X796" i="1" l="1"/>
  <c r="Y795" i="1" s="1"/>
  <c r="U797" i="1"/>
  <c r="T797" i="1" s="1"/>
  <c r="D443" i="1"/>
  <c r="F443" i="1" s="1"/>
  <c r="G442" i="1"/>
  <c r="E442" i="1"/>
  <c r="H441" i="1" l="1"/>
  <c r="V797" i="1"/>
  <c r="W797" i="1" s="1"/>
  <c r="D444" i="1"/>
  <c r="G443" i="1"/>
  <c r="E443" i="1"/>
  <c r="H442" i="1" l="1"/>
  <c r="X797" i="1"/>
  <c r="Y796" i="1" s="1"/>
  <c r="U798" i="1"/>
  <c r="T798" i="1" s="1"/>
  <c r="G444" i="1"/>
  <c r="E444" i="1"/>
  <c r="F444" i="1"/>
  <c r="V798" i="1" l="1"/>
  <c r="W798" i="1" s="1"/>
  <c r="H443" i="1"/>
  <c r="D445" i="1"/>
  <c r="F445" i="1" s="1"/>
  <c r="X798" i="1" l="1"/>
  <c r="Y797" i="1" s="1"/>
  <c r="U799" i="1"/>
  <c r="T799" i="1" s="1"/>
  <c r="D446" i="1"/>
  <c r="F446" i="1" s="1"/>
  <c r="G445" i="1"/>
  <c r="E445" i="1"/>
  <c r="V799" i="1" l="1"/>
  <c r="W799" i="1" s="1"/>
  <c r="H444" i="1"/>
  <c r="D447" i="1"/>
  <c r="G446" i="1"/>
  <c r="E446" i="1"/>
  <c r="X799" i="1" l="1"/>
  <c r="Y798" i="1" s="1"/>
  <c r="U800" i="1"/>
  <c r="T800" i="1" s="1"/>
  <c r="H445" i="1"/>
  <c r="G447" i="1"/>
  <c r="E447" i="1"/>
  <c r="F447" i="1"/>
  <c r="V800" i="1" l="1"/>
  <c r="W800" i="1" s="1"/>
  <c r="D448" i="1"/>
  <c r="H446" i="1"/>
  <c r="X800" i="1" l="1"/>
  <c r="Y799" i="1" s="1"/>
  <c r="U801" i="1"/>
  <c r="T801" i="1" s="1"/>
  <c r="G448" i="1"/>
  <c r="E448" i="1"/>
  <c r="F448" i="1"/>
  <c r="H447" i="1" l="1"/>
  <c r="V801" i="1"/>
  <c r="W801" i="1" s="1"/>
  <c r="D449" i="1"/>
  <c r="X801" i="1" l="1"/>
  <c r="Y800" i="1" s="1"/>
  <c r="U802" i="1"/>
  <c r="T802" i="1" s="1"/>
  <c r="G449" i="1"/>
  <c r="E449" i="1"/>
  <c r="F449" i="1"/>
  <c r="V802" i="1" l="1"/>
  <c r="W802" i="1" s="1"/>
  <c r="D450" i="1"/>
  <c r="H448" i="1"/>
  <c r="X802" i="1" l="1"/>
  <c r="Y801" i="1" s="1"/>
  <c r="U803" i="1"/>
  <c r="T803" i="1"/>
  <c r="G450" i="1"/>
  <c r="E450" i="1"/>
  <c r="F450" i="1"/>
  <c r="V803" i="1" l="1"/>
  <c r="W803" i="1" s="1"/>
  <c r="H449" i="1"/>
  <c r="D451" i="1"/>
  <c r="X803" i="1" l="1"/>
  <c r="Y802" i="1" s="1"/>
  <c r="U804" i="1"/>
  <c r="T804" i="1" s="1"/>
  <c r="G451" i="1"/>
  <c r="E451" i="1"/>
  <c r="F451" i="1"/>
  <c r="V804" i="1" l="1"/>
  <c r="W804" i="1" s="1"/>
  <c r="D452" i="1"/>
  <c r="F452" i="1" s="1"/>
  <c r="H450" i="1"/>
  <c r="X804" i="1" l="1"/>
  <c r="Y803" i="1" s="1"/>
  <c r="U805" i="1"/>
  <c r="T805" i="1" s="1"/>
  <c r="D453" i="1"/>
  <c r="F453" i="1" s="1"/>
  <c r="G452" i="1"/>
  <c r="E452" i="1"/>
  <c r="V805" i="1" l="1"/>
  <c r="W805" i="1" s="1"/>
  <c r="H451" i="1"/>
  <c r="D454" i="1"/>
  <c r="F454" i="1" s="1"/>
  <c r="G453" i="1"/>
  <c r="E453" i="1"/>
  <c r="X805" i="1" l="1"/>
  <c r="Y804" i="1" s="1"/>
  <c r="U806" i="1"/>
  <c r="T806" i="1" s="1"/>
  <c r="H452" i="1"/>
  <c r="D455" i="1"/>
  <c r="F455" i="1" s="1"/>
  <c r="G454" i="1"/>
  <c r="E454" i="1"/>
  <c r="V806" i="1" l="1"/>
  <c r="W806" i="1" s="1"/>
  <c r="H453" i="1"/>
  <c r="D456" i="1"/>
  <c r="G455" i="1"/>
  <c r="E455" i="1"/>
  <c r="X806" i="1" l="1"/>
  <c r="Y805" i="1" s="1"/>
  <c r="U807" i="1"/>
  <c r="T807" i="1"/>
  <c r="H454" i="1"/>
  <c r="G456" i="1"/>
  <c r="E456" i="1"/>
  <c r="F456" i="1"/>
  <c r="V807" i="1" l="1"/>
  <c r="W807" i="1" s="1"/>
  <c r="D457" i="1"/>
  <c r="H455" i="1"/>
  <c r="X807" i="1" l="1"/>
  <c r="Y806" i="1" s="1"/>
  <c r="U808" i="1"/>
  <c r="T808" i="1" s="1"/>
  <c r="G457" i="1"/>
  <c r="E457" i="1"/>
  <c r="F457" i="1"/>
  <c r="V808" i="1" l="1"/>
  <c r="W808" i="1" s="1"/>
  <c r="D458" i="1"/>
  <c r="H456" i="1"/>
  <c r="X808" i="1" l="1"/>
  <c r="Y807" i="1" s="1"/>
  <c r="U809" i="1"/>
  <c r="T809" i="1"/>
  <c r="G458" i="1"/>
  <c r="E458" i="1"/>
  <c r="F458" i="1"/>
  <c r="H457" i="1" l="1"/>
  <c r="V809" i="1"/>
  <c r="W809" i="1" s="1"/>
  <c r="D459" i="1"/>
  <c r="X809" i="1" l="1"/>
  <c r="Y808" i="1" s="1"/>
  <c r="U810" i="1"/>
  <c r="T810" i="1" s="1"/>
  <c r="G459" i="1"/>
  <c r="E459" i="1"/>
  <c r="F459" i="1"/>
  <c r="V810" i="1" l="1"/>
  <c r="W810" i="1" s="1"/>
  <c r="H458" i="1"/>
  <c r="D460" i="1"/>
  <c r="F460" i="1" s="1"/>
  <c r="X810" i="1" l="1"/>
  <c r="Y809" i="1" s="1"/>
  <c r="U811" i="1"/>
  <c r="T811" i="1" s="1"/>
  <c r="D461" i="1"/>
  <c r="F461" i="1" s="1"/>
  <c r="G460" i="1"/>
  <c r="E460" i="1"/>
  <c r="V811" i="1" l="1"/>
  <c r="W811" i="1" s="1"/>
  <c r="H459" i="1"/>
  <c r="D462" i="1"/>
  <c r="F462" i="1" s="1"/>
  <c r="G461" i="1"/>
  <c r="E461" i="1"/>
  <c r="X811" i="1" l="1"/>
  <c r="Y810" i="1" s="1"/>
  <c r="U812" i="1"/>
  <c r="T812" i="1"/>
  <c r="H460" i="1"/>
  <c r="D463" i="1"/>
  <c r="F463" i="1" s="1"/>
  <c r="G462" i="1"/>
  <c r="E462" i="1"/>
  <c r="V812" i="1" l="1"/>
  <c r="W812" i="1" s="1"/>
  <c r="H461" i="1"/>
  <c r="D464" i="1"/>
  <c r="G463" i="1"/>
  <c r="E463" i="1"/>
  <c r="H462" i="1" l="1"/>
  <c r="X812" i="1"/>
  <c r="Y811" i="1" s="1"/>
  <c r="U813" i="1"/>
  <c r="T813" i="1" s="1"/>
  <c r="G464" i="1"/>
  <c r="E464" i="1"/>
  <c r="F464" i="1"/>
  <c r="V813" i="1" l="1"/>
  <c r="W813" i="1" s="1"/>
  <c r="H463" i="1"/>
  <c r="D465" i="1"/>
  <c r="X813" i="1" l="1"/>
  <c r="Y812" i="1" s="1"/>
  <c r="U814" i="1"/>
  <c r="T814" i="1" s="1"/>
  <c r="G465" i="1"/>
  <c r="E465" i="1"/>
  <c r="F465" i="1"/>
  <c r="V814" i="1" l="1"/>
  <c r="W814" i="1" s="1"/>
  <c r="H464" i="1"/>
  <c r="D466" i="1"/>
  <c r="X814" i="1" l="1"/>
  <c r="Y813" i="1" s="1"/>
  <c r="U815" i="1"/>
  <c r="T815" i="1" s="1"/>
  <c r="G466" i="1"/>
  <c r="E466" i="1"/>
  <c r="F466" i="1"/>
  <c r="V815" i="1" l="1"/>
  <c r="W815" i="1" s="1"/>
  <c r="D467" i="1"/>
  <c r="H465" i="1"/>
  <c r="X815" i="1" l="1"/>
  <c r="Y814" i="1" s="1"/>
  <c r="U816" i="1"/>
  <c r="T816" i="1" s="1"/>
  <c r="G467" i="1"/>
  <c r="E467" i="1"/>
  <c r="F467" i="1"/>
  <c r="V816" i="1" l="1"/>
  <c r="W816" i="1" s="1"/>
  <c r="H466" i="1"/>
  <c r="D468" i="1"/>
  <c r="F468" i="1" s="1"/>
  <c r="X816" i="1" l="1"/>
  <c r="Y815" i="1" s="1"/>
  <c r="U817" i="1"/>
  <c r="T817" i="1"/>
  <c r="D469" i="1"/>
  <c r="F469" i="1" s="1"/>
  <c r="G468" i="1"/>
  <c r="E468" i="1"/>
  <c r="V817" i="1" l="1"/>
  <c r="W817" i="1" s="1"/>
  <c r="H467" i="1"/>
  <c r="D470" i="1"/>
  <c r="F470" i="1" s="1"/>
  <c r="G469" i="1"/>
  <c r="E469" i="1"/>
  <c r="X817" i="1" l="1"/>
  <c r="Y816" i="1" s="1"/>
  <c r="U818" i="1"/>
  <c r="T818" i="1"/>
  <c r="H468" i="1"/>
  <c r="D471" i="1"/>
  <c r="F471" i="1" s="1"/>
  <c r="G470" i="1"/>
  <c r="E470" i="1"/>
  <c r="V818" i="1" l="1"/>
  <c r="W818" i="1" s="1"/>
  <c r="H469" i="1"/>
  <c r="D472" i="1"/>
  <c r="G471" i="1"/>
  <c r="H470" i="1" s="1"/>
  <c r="E471" i="1"/>
  <c r="X818" i="1" l="1"/>
  <c r="Y817" i="1" s="1"/>
  <c r="U819" i="1"/>
  <c r="T819" i="1"/>
  <c r="G472" i="1"/>
  <c r="E472" i="1"/>
  <c r="F472" i="1"/>
  <c r="V819" i="1" l="1"/>
  <c r="W819" i="1" s="1"/>
  <c r="H471" i="1"/>
  <c r="D473" i="1"/>
  <c r="X819" i="1" l="1"/>
  <c r="Y818" i="1" s="1"/>
  <c r="U820" i="1"/>
  <c r="T820" i="1"/>
  <c r="G473" i="1"/>
  <c r="E473" i="1"/>
  <c r="F473" i="1"/>
  <c r="V820" i="1" l="1"/>
  <c r="W820" i="1" s="1"/>
  <c r="H472" i="1"/>
  <c r="D474" i="1"/>
  <c r="X820" i="1" l="1"/>
  <c r="Y819" i="1" s="1"/>
  <c r="U821" i="1"/>
  <c r="T821" i="1" s="1"/>
  <c r="G474" i="1"/>
  <c r="E474" i="1"/>
  <c r="F474" i="1"/>
  <c r="V821" i="1" l="1"/>
  <c r="W821" i="1" s="1"/>
  <c r="D475" i="1"/>
  <c r="H473" i="1"/>
  <c r="X821" i="1" l="1"/>
  <c r="Y820" i="1" s="1"/>
  <c r="U822" i="1"/>
  <c r="T822" i="1" s="1"/>
  <c r="G475" i="1"/>
  <c r="E475" i="1"/>
  <c r="F475" i="1"/>
  <c r="H474" i="1" l="1"/>
  <c r="V822" i="1"/>
  <c r="W822" i="1" s="1"/>
  <c r="D476" i="1"/>
  <c r="X822" i="1" l="1"/>
  <c r="Y821" i="1" s="1"/>
  <c r="U823" i="1"/>
  <c r="T823" i="1" s="1"/>
  <c r="G476" i="1"/>
  <c r="E476" i="1"/>
  <c r="F476" i="1"/>
  <c r="V823" i="1" l="1"/>
  <c r="W823" i="1" s="1"/>
  <c r="D477" i="1"/>
  <c r="H475" i="1"/>
  <c r="X823" i="1" l="1"/>
  <c r="Y822" i="1" s="1"/>
  <c r="U824" i="1"/>
  <c r="T824" i="1" s="1"/>
  <c r="G477" i="1"/>
  <c r="E477" i="1"/>
  <c r="F477" i="1"/>
  <c r="H476" i="1" l="1"/>
  <c r="V824" i="1"/>
  <c r="W824" i="1" s="1"/>
  <c r="D478" i="1"/>
  <c r="X824" i="1" l="1"/>
  <c r="Y823" i="1" s="1"/>
  <c r="U825" i="1"/>
  <c r="T825" i="1" s="1"/>
  <c r="G478" i="1"/>
  <c r="E478" i="1"/>
  <c r="F478" i="1"/>
  <c r="V825" i="1" l="1"/>
  <c r="W825" i="1" s="1"/>
  <c r="H477" i="1"/>
  <c r="D479" i="1"/>
  <c r="X825" i="1" l="1"/>
  <c r="Y824" i="1" s="1"/>
  <c r="U826" i="1"/>
  <c r="T826" i="1" s="1"/>
  <c r="G479" i="1"/>
  <c r="E479" i="1"/>
  <c r="F479" i="1"/>
  <c r="V826" i="1" l="1"/>
  <c r="W826" i="1" s="1"/>
  <c r="H478" i="1"/>
  <c r="D480" i="1"/>
  <c r="X826" i="1" l="1"/>
  <c r="Y825" i="1" s="1"/>
  <c r="U827" i="1"/>
  <c r="T827" i="1" s="1"/>
  <c r="G480" i="1"/>
  <c r="E480" i="1"/>
  <c r="F480" i="1"/>
  <c r="H479" i="1" l="1"/>
  <c r="V827" i="1"/>
  <c r="W827" i="1" s="1"/>
  <c r="D481" i="1"/>
  <c r="F481" i="1" s="1"/>
  <c r="X827" i="1" l="1"/>
  <c r="Y826" i="1" s="1"/>
  <c r="U828" i="1"/>
  <c r="T828" i="1" s="1"/>
  <c r="D482" i="1"/>
  <c r="F482" i="1" s="1"/>
  <c r="G481" i="1"/>
  <c r="E481" i="1"/>
  <c r="V828" i="1" l="1"/>
  <c r="W828" i="1" s="1"/>
  <c r="H480" i="1"/>
  <c r="D483" i="1"/>
  <c r="G482" i="1"/>
  <c r="E482" i="1"/>
  <c r="X828" i="1" l="1"/>
  <c r="Y827" i="1" s="1"/>
  <c r="U829" i="1"/>
  <c r="T829" i="1" s="1"/>
  <c r="H481" i="1"/>
  <c r="G483" i="1"/>
  <c r="E483" i="1"/>
  <c r="F483" i="1"/>
  <c r="H482" i="1" l="1"/>
  <c r="V829" i="1"/>
  <c r="W829" i="1" s="1"/>
  <c r="D484" i="1"/>
  <c r="X829" i="1" l="1"/>
  <c r="Y828" i="1" s="1"/>
  <c r="U830" i="1"/>
  <c r="T830" i="1"/>
  <c r="G484" i="1"/>
  <c r="E484" i="1"/>
  <c r="F484" i="1"/>
  <c r="V830" i="1" l="1"/>
  <c r="W830" i="1" s="1"/>
  <c r="H483" i="1"/>
  <c r="D485" i="1"/>
  <c r="X830" i="1" l="1"/>
  <c r="Y829" i="1" s="1"/>
  <c r="U831" i="1"/>
  <c r="T831" i="1"/>
  <c r="G485" i="1"/>
  <c r="E485" i="1"/>
  <c r="F485" i="1"/>
  <c r="H484" i="1" l="1"/>
  <c r="V831" i="1"/>
  <c r="W831" i="1" s="1"/>
  <c r="D486" i="1"/>
  <c r="X831" i="1" l="1"/>
  <c r="Y830" i="1" s="1"/>
  <c r="U832" i="1"/>
  <c r="T832" i="1" s="1"/>
  <c r="G486" i="1"/>
  <c r="E486" i="1"/>
  <c r="F486" i="1"/>
  <c r="V832" i="1" l="1"/>
  <c r="W832" i="1" s="1"/>
  <c r="H485" i="1"/>
  <c r="D487" i="1"/>
  <c r="X832" i="1" l="1"/>
  <c r="Y831" i="1" s="1"/>
  <c r="U833" i="1"/>
  <c r="T833" i="1" s="1"/>
  <c r="G487" i="1"/>
  <c r="E487" i="1"/>
  <c r="F487" i="1"/>
  <c r="V833" i="1" l="1"/>
  <c r="W833" i="1" s="1"/>
  <c r="H486" i="1"/>
  <c r="D488" i="1"/>
  <c r="F488" i="1" s="1"/>
  <c r="X833" i="1" l="1"/>
  <c r="Y832" i="1" s="1"/>
  <c r="U834" i="1"/>
  <c r="T834" i="1" s="1"/>
  <c r="D489" i="1"/>
  <c r="F489" i="1" s="1"/>
  <c r="G488" i="1"/>
  <c r="E488" i="1"/>
  <c r="V834" i="1" l="1"/>
  <c r="W834" i="1" s="1"/>
  <c r="H487" i="1"/>
  <c r="D490" i="1"/>
  <c r="G489" i="1"/>
  <c r="E489" i="1"/>
  <c r="X834" i="1" l="1"/>
  <c r="Y833" i="1" s="1"/>
  <c r="U835" i="1"/>
  <c r="T835" i="1"/>
  <c r="H488" i="1"/>
  <c r="G490" i="1"/>
  <c r="E490" i="1"/>
  <c r="F490" i="1"/>
  <c r="H489" i="1" l="1"/>
  <c r="V835" i="1"/>
  <c r="W835" i="1" s="1"/>
  <c r="D491" i="1"/>
  <c r="X835" i="1" l="1"/>
  <c r="Y834" i="1" s="1"/>
  <c r="U836" i="1"/>
  <c r="T836" i="1"/>
  <c r="G491" i="1"/>
  <c r="E491" i="1"/>
  <c r="F491" i="1"/>
  <c r="V836" i="1" l="1"/>
  <c r="W836" i="1" s="1"/>
  <c r="H490" i="1"/>
  <c r="D492" i="1"/>
  <c r="X836" i="1" l="1"/>
  <c r="Y835" i="1" s="1"/>
  <c r="U837" i="1"/>
  <c r="T837" i="1" s="1"/>
  <c r="G492" i="1"/>
  <c r="E492" i="1"/>
  <c r="F492" i="1"/>
  <c r="H491" i="1" l="1"/>
  <c r="V837" i="1"/>
  <c r="W837" i="1" s="1"/>
  <c r="D493" i="1"/>
  <c r="X837" i="1" l="1"/>
  <c r="Y836" i="1" s="1"/>
  <c r="U838" i="1"/>
  <c r="T838" i="1" s="1"/>
  <c r="G493" i="1"/>
  <c r="E493" i="1"/>
  <c r="F493" i="1"/>
  <c r="H492" i="1" l="1"/>
  <c r="V838" i="1"/>
  <c r="W838" i="1" s="1"/>
  <c r="D494" i="1"/>
  <c r="X838" i="1" l="1"/>
  <c r="Y837" i="1" s="1"/>
  <c r="U839" i="1"/>
  <c r="T839" i="1" s="1"/>
  <c r="G494" i="1"/>
  <c r="E494" i="1"/>
  <c r="F494" i="1"/>
  <c r="D495" i="1" l="1"/>
  <c r="F495" i="1"/>
  <c r="V839" i="1"/>
  <c r="W839" i="1" s="1"/>
  <c r="H493" i="1"/>
  <c r="E495" i="1" l="1"/>
  <c r="G495" i="1"/>
  <c r="X839" i="1"/>
  <c r="U840" i="1"/>
  <c r="T840" i="1" s="1"/>
  <c r="C8" i="1"/>
  <c r="H495" i="1" l="1"/>
  <c r="V840" i="1"/>
  <c r="W840" i="1" s="1"/>
  <c r="Y838" i="1"/>
  <c r="H494" i="1"/>
  <c r="K11" i="1"/>
  <c r="L11" i="1" s="1"/>
  <c r="C9" i="1"/>
  <c r="D9" i="1" s="1"/>
  <c r="X840" i="1" l="1"/>
  <c r="Y839" i="1" s="1"/>
  <c r="U841" i="1"/>
  <c r="T841" i="1" s="1"/>
  <c r="V841" i="1" l="1"/>
  <c r="W841" i="1" s="1"/>
  <c r="X841" i="1" l="1"/>
  <c r="Y840" i="1" s="1"/>
  <c r="U842" i="1"/>
  <c r="T842" i="1"/>
  <c r="V842" i="1" l="1"/>
  <c r="W842" i="1" s="1"/>
  <c r="X842" i="1" l="1"/>
  <c r="Y841" i="1" s="1"/>
  <c r="U843" i="1"/>
  <c r="T843" i="1" s="1"/>
  <c r="V843" i="1" l="1"/>
  <c r="W843" i="1" s="1"/>
  <c r="X843" i="1" l="1"/>
  <c r="Y842" i="1" s="1"/>
  <c r="U844" i="1"/>
  <c r="T844" i="1" s="1"/>
  <c r="V844" i="1" l="1"/>
  <c r="W844" i="1" s="1"/>
  <c r="X844" i="1" l="1"/>
  <c r="Y843" i="1" s="1"/>
  <c r="U845" i="1"/>
  <c r="T845" i="1" s="1"/>
  <c r="V845" i="1" l="1"/>
  <c r="W845" i="1" s="1"/>
  <c r="X845" i="1" l="1"/>
  <c r="Y844" i="1" s="1"/>
  <c r="U846" i="1"/>
  <c r="T846" i="1" s="1"/>
  <c r="V846" i="1" l="1"/>
  <c r="W846" i="1" s="1"/>
  <c r="X846" i="1" l="1"/>
  <c r="Y845" i="1" s="1"/>
  <c r="U847" i="1"/>
  <c r="T847" i="1" s="1"/>
  <c r="V847" i="1" l="1"/>
  <c r="W847" i="1" s="1"/>
  <c r="X847" i="1" l="1"/>
  <c r="Y846" i="1" s="1"/>
  <c r="U848" i="1"/>
  <c r="T848" i="1" s="1"/>
  <c r="V848" i="1" l="1"/>
  <c r="W848" i="1" s="1"/>
  <c r="X848" i="1" l="1"/>
  <c r="Y847" i="1" s="1"/>
  <c r="U849" i="1"/>
  <c r="T849" i="1" s="1"/>
  <c r="V849" i="1" l="1"/>
  <c r="W849" i="1" s="1"/>
  <c r="X849" i="1" l="1"/>
  <c r="Y848" i="1" s="1"/>
  <c r="U850" i="1"/>
  <c r="T850" i="1" s="1"/>
  <c r="V850" i="1" l="1"/>
  <c r="W850" i="1" s="1"/>
  <c r="X850" i="1" l="1"/>
  <c r="Y849" i="1" s="1"/>
  <c r="U851" i="1"/>
  <c r="T851" i="1" s="1"/>
  <c r="V851" i="1" l="1"/>
  <c r="W851" i="1" s="1"/>
  <c r="X851" i="1" l="1"/>
  <c r="Y850" i="1" s="1"/>
  <c r="U852" i="1"/>
  <c r="T852" i="1" s="1"/>
  <c r="V852" i="1" l="1"/>
  <c r="W852" i="1" s="1"/>
  <c r="X852" i="1" l="1"/>
  <c r="Y851" i="1" s="1"/>
  <c r="U853" i="1"/>
  <c r="T853" i="1" s="1"/>
  <c r="V853" i="1" l="1"/>
  <c r="W853" i="1" s="1"/>
  <c r="X853" i="1" l="1"/>
  <c r="Y852" i="1" s="1"/>
  <c r="U854" i="1"/>
  <c r="T854" i="1" s="1"/>
  <c r="V854" i="1" l="1"/>
  <c r="W854" i="1" s="1"/>
  <c r="X854" i="1" l="1"/>
  <c r="Y853" i="1" s="1"/>
  <c r="U855" i="1"/>
  <c r="T855" i="1" s="1"/>
  <c r="V855" i="1" l="1"/>
  <c r="W855" i="1" s="1"/>
  <c r="X855" i="1" l="1"/>
  <c r="Y854" i="1" s="1"/>
  <c r="U856" i="1"/>
  <c r="T856" i="1" s="1"/>
  <c r="V856" i="1" l="1"/>
  <c r="W856" i="1" s="1"/>
  <c r="X856" i="1" l="1"/>
  <c r="Y855" i="1" s="1"/>
  <c r="U857" i="1"/>
  <c r="T857" i="1" s="1"/>
  <c r="V857" i="1" l="1"/>
  <c r="W857" i="1" s="1"/>
  <c r="X857" i="1" l="1"/>
  <c r="Y856" i="1" s="1"/>
  <c r="U858" i="1"/>
  <c r="T858" i="1" s="1"/>
  <c r="V858" i="1" l="1"/>
  <c r="W858" i="1" s="1"/>
  <c r="X858" i="1" l="1"/>
  <c r="Y857" i="1" s="1"/>
  <c r="U859" i="1"/>
  <c r="T859" i="1" s="1"/>
  <c r="V859" i="1" l="1"/>
  <c r="W859" i="1" s="1"/>
  <c r="X859" i="1" l="1"/>
  <c r="Y858" i="1" s="1"/>
  <c r="U860" i="1"/>
  <c r="T860" i="1" s="1"/>
  <c r="V860" i="1" l="1"/>
  <c r="W860" i="1" s="1"/>
  <c r="X860" i="1" l="1"/>
  <c r="Y859" i="1" s="1"/>
  <c r="U861" i="1"/>
  <c r="T861" i="1" s="1"/>
  <c r="V861" i="1" l="1"/>
  <c r="W861" i="1" s="1"/>
  <c r="X861" i="1" l="1"/>
  <c r="Y860" i="1" s="1"/>
  <c r="U862" i="1"/>
  <c r="T862" i="1" s="1"/>
  <c r="V862" i="1" l="1"/>
  <c r="W862" i="1" s="1"/>
  <c r="X862" i="1" l="1"/>
  <c r="Y861" i="1" s="1"/>
  <c r="U863" i="1"/>
  <c r="T863" i="1" s="1"/>
  <c r="V863" i="1" l="1"/>
  <c r="W863" i="1" s="1"/>
  <c r="X863" i="1" l="1"/>
  <c r="Y862" i="1" s="1"/>
  <c r="U864" i="1"/>
  <c r="T864" i="1" s="1"/>
  <c r="V864" i="1" l="1"/>
  <c r="W864" i="1" s="1"/>
  <c r="X864" i="1" l="1"/>
  <c r="Y863" i="1" s="1"/>
  <c r="U865" i="1"/>
  <c r="T865" i="1" s="1"/>
  <c r="V865" i="1" l="1"/>
  <c r="W865" i="1" s="1"/>
  <c r="X865" i="1" l="1"/>
  <c r="Y864" i="1" s="1"/>
  <c r="U866" i="1"/>
  <c r="T866" i="1" s="1"/>
  <c r="V866" i="1" l="1"/>
  <c r="W866" i="1" s="1"/>
  <c r="X866" i="1" l="1"/>
  <c r="Y865" i="1" s="1"/>
  <c r="U867" i="1"/>
  <c r="T867" i="1" s="1"/>
  <c r="V867" i="1" l="1"/>
  <c r="W867" i="1" s="1"/>
  <c r="X867" i="1" l="1"/>
  <c r="Y866" i="1" s="1"/>
  <c r="U868" i="1"/>
  <c r="T868" i="1" s="1"/>
  <c r="V868" i="1" l="1"/>
  <c r="W868" i="1" s="1"/>
  <c r="X868" i="1" l="1"/>
  <c r="Y867" i="1" s="1"/>
  <c r="U869" i="1"/>
  <c r="T869" i="1" s="1"/>
  <c r="V869" i="1" l="1"/>
  <c r="W869" i="1" s="1"/>
  <c r="X869" i="1" l="1"/>
  <c r="Y868" i="1" s="1"/>
  <c r="U870" i="1"/>
  <c r="T870" i="1" s="1"/>
  <c r="V870" i="1" l="1"/>
  <c r="W870" i="1" s="1"/>
  <c r="X870" i="1" l="1"/>
  <c r="Y869" i="1" s="1"/>
  <c r="U871" i="1"/>
  <c r="T871" i="1" s="1"/>
  <c r="V871" i="1" l="1"/>
  <c r="W871" i="1" s="1"/>
  <c r="X871" i="1" l="1"/>
  <c r="Y870" i="1" s="1"/>
  <c r="U872" i="1"/>
  <c r="T872" i="1" s="1"/>
  <c r="V872" i="1" l="1"/>
  <c r="W872" i="1" s="1"/>
  <c r="X872" i="1" l="1"/>
  <c r="Y871" i="1" s="1"/>
  <c r="U873" i="1"/>
  <c r="T873" i="1" s="1"/>
  <c r="V873" i="1" l="1"/>
  <c r="W873" i="1" s="1"/>
  <c r="X873" i="1" l="1"/>
  <c r="Y872" i="1" s="1"/>
  <c r="U874" i="1"/>
  <c r="T874" i="1" s="1"/>
  <c r="V874" i="1" l="1"/>
  <c r="W874" i="1" s="1"/>
  <c r="X874" i="1" l="1"/>
  <c r="Y873" i="1" s="1"/>
  <c r="U875" i="1"/>
  <c r="T875" i="1" s="1"/>
  <c r="V875" i="1" l="1"/>
  <c r="W875" i="1" s="1"/>
  <c r="X875" i="1" l="1"/>
  <c r="Y874" i="1" s="1"/>
  <c r="U876" i="1"/>
  <c r="T876" i="1" s="1"/>
  <c r="V876" i="1" l="1"/>
  <c r="W876" i="1" s="1"/>
  <c r="X876" i="1" l="1"/>
  <c r="Y875" i="1" s="1"/>
  <c r="U877" i="1"/>
  <c r="T877" i="1" s="1"/>
  <c r="V877" i="1" l="1"/>
  <c r="W877" i="1" s="1"/>
  <c r="X877" i="1" l="1"/>
  <c r="Y876" i="1" s="1"/>
  <c r="U878" i="1"/>
  <c r="T878" i="1" s="1"/>
  <c r="V878" i="1" l="1"/>
  <c r="W878" i="1" s="1"/>
  <c r="X878" i="1" l="1"/>
  <c r="Y877" i="1" s="1"/>
  <c r="U879" i="1"/>
  <c r="T879" i="1" s="1"/>
  <c r="V879" i="1" l="1"/>
  <c r="W879" i="1" s="1"/>
  <c r="X879" i="1" l="1"/>
  <c r="Y878" i="1" s="1"/>
  <c r="U880" i="1"/>
  <c r="T880" i="1" s="1"/>
  <c r="V880" i="1" l="1"/>
  <c r="W880" i="1" s="1"/>
  <c r="X880" i="1" l="1"/>
  <c r="Y879" i="1" s="1"/>
  <c r="U881" i="1"/>
  <c r="T881" i="1" s="1"/>
  <c r="V881" i="1" l="1"/>
  <c r="W881" i="1" s="1"/>
  <c r="X881" i="1" l="1"/>
  <c r="Y880" i="1" s="1"/>
  <c r="U882" i="1"/>
  <c r="T882" i="1" s="1"/>
  <c r="V882" i="1" l="1"/>
  <c r="W882" i="1" s="1"/>
  <c r="X882" i="1" l="1"/>
  <c r="Y881" i="1" s="1"/>
  <c r="U883" i="1"/>
  <c r="T883" i="1" s="1"/>
  <c r="V883" i="1" l="1"/>
  <c r="W883" i="1" s="1"/>
  <c r="X883" i="1" l="1"/>
  <c r="U884" i="1"/>
  <c r="T884" i="1" s="1"/>
  <c r="V884" i="1" l="1"/>
  <c r="W884" i="1" s="1"/>
  <c r="Y882" i="1"/>
  <c r="X884" i="1" l="1"/>
  <c r="U885" i="1"/>
  <c r="T885" i="1" s="1"/>
  <c r="V885" i="1" l="1"/>
  <c r="W885" i="1" s="1"/>
  <c r="Y883" i="1"/>
  <c r="X885" i="1" l="1"/>
  <c r="U886" i="1"/>
  <c r="T886" i="1"/>
  <c r="V886" i="1" l="1"/>
  <c r="W886" i="1" s="1"/>
  <c r="Y884" i="1"/>
  <c r="X886" i="1" l="1"/>
  <c r="Y885" i="1" s="1"/>
  <c r="U887" i="1"/>
  <c r="T887" i="1" s="1"/>
  <c r="V887" i="1" l="1"/>
  <c r="W887" i="1" s="1"/>
  <c r="X887" i="1" l="1"/>
  <c r="Y886" i="1" s="1"/>
  <c r="U888" i="1"/>
  <c r="T888" i="1" s="1"/>
  <c r="V888" i="1" l="1"/>
  <c r="W888" i="1" s="1"/>
  <c r="X888" i="1" l="1"/>
  <c r="Y887" i="1" s="1"/>
  <c r="U889" i="1"/>
  <c r="T889" i="1" s="1"/>
  <c r="V889" i="1" l="1"/>
  <c r="W889" i="1" s="1"/>
  <c r="X889" i="1" l="1"/>
  <c r="Y888" i="1" s="1"/>
  <c r="U890" i="1"/>
  <c r="T890" i="1" s="1"/>
  <c r="V890" i="1" l="1"/>
  <c r="W890" i="1" s="1"/>
  <c r="X890" i="1" l="1"/>
  <c r="Y889" i="1" s="1"/>
  <c r="U891" i="1"/>
  <c r="T891" i="1" s="1"/>
  <c r="V891" i="1" l="1"/>
  <c r="W891" i="1" s="1"/>
  <c r="X891" i="1" l="1"/>
  <c r="Y890" i="1" s="1"/>
  <c r="U892" i="1"/>
  <c r="T892" i="1" s="1"/>
  <c r="V892" i="1" l="1"/>
  <c r="W892" i="1" s="1"/>
  <c r="X892" i="1" l="1"/>
  <c r="Y891" i="1" s="1"/>
  <c r="U893" i="1"/>
  <c r="T893" i="1" s="1"/>
  <c r="V893" i="1" l="1"/>
  <c r="W893" i="1" s="1"/>
  <c r="X893" i="1" l="1"/>
  <c r="Y892" i="1" s="1"/>
  <c r="U894" i="1"/>
  <c r="T894" i="1" s="1"/>
  <c r="V894" i="1" l="1"/>
  <c r="W894" i="1" s="1"/>
  <c r="X894" i="1" l="1"/>
  <c r="Y893" i="1" s="1"/>
  <c r="U895" i="1"/>
  <c r="T895" i="1" s="1"/>
  <c r="V895" i="1" l="1"/>
  <c r="W895" i="1" s="1"/>
  <c r="X895" i="1" l="1"/>
  <c r="Y894" i="1" s="1"/>
  <c r="U896" i="1"/>
  <c r="T896" i="1" s="1"/>
  <c r="V896" i="1" l="1"/>
  <c r="W896" i="1" s="1"/>
  <c r="X896" i="1" l="1"/>
  <c r="Y895" i="1" s="1"/>
  <c r="U897" i="1"/>
  <c r="T897" i="1" s="1"/>
  <c r="V897" i="1" l="1"/>
  <c r="W897" i="1" s="1"/>
  <c r="X897" i="1" l="1"/>
  <c r="Y896" i="1" s="1"/>
  <c r="U898" i="1"/>
  <c r="T898" i="1" s="1"/>
  <c r="V898" i="1" l="1"/>
  <c r="W898" i="1" s="1"/>
  <c r="X898" i="1" l="1"/>
  <c r="Y897" i="1" s="1"/>
  <c r="U899" i="1"/>
  <c r="T899" i="1" s="1"/>
  <c r="V899" i="1" l="1"/>
  <c r="W899" i="1" s="1"/>
  <c r="X899" i="1" l="1"/>
  <c r="Y898" i="1" s="1"/>
  <c r="U900" i="1"/>
  <c r="T900" i="1" s="1"/>
  <c r="V900" i="1" l="1"/>
  <c r="W900" i="1" s="1"/>
  <c r="X900" i="1" l="1"/>
  <c r="Y899" i="1" s="1"/>
  <c r="U901" i="1"/>
  <c r="T901" i="1" s="1"/>
  <c r="V901" i="1" l="1"/>
  <c r="W901" i="1" s="1"/>
  <c r="X901" i="1" l="1"/>
  <c r="Y900" i="1" s="1"/>
  <c r="U902" i="1"/>
  <c r="T902" i="1" s="1"/>
  <c r="V902" i="1" l="1"/>
  <c r="W902" i="1" s="1"/>
  <c r="X902" i="1" l="1"/>
  <c r="Y901" i="1" s="1"/>
  <c r="U903" i="1"/>
  <c r="T903" i="1" s="1"/>
  <c r="V903" i="1" l="1"/>
  <c r="W903" i="1" s="1"/>
  <c r="X903" i="1" l="1"/>
  <c r="Y902" i="1" s="1"/>
  <c r="U904" i="1"/>
  <c r="T904" i="1" s="1"/>
  <c r="V904" i="1" l="1"/>
  <c r="W904" i="1" s="1"/>
  <c r="X904" i="1" l="1"/>
  <c r="Y903" i="1" s="1"/>
  <c r="U905" i="1"/>
  <c r="T905" i="1" s="1"/>
  <c r="V905" i="1" l="1"/>
  <c r="W905" i="1" s="1"/>
  <c r="X905" i="1" l="1"/>
  <c r="Y904" i="1" s="1"/>
  <c r="U906" i="1"/>
  <c r="T906" i="1" s="1"/>
  <c r="V906" i="1" l="1"/>
  <c r="W906" i="1" s="1"/>
  <c r="X906" i="1" l="1"/>
  <c r="Y905" i="1" s="1"/>
  <c r="U907" i="1"/>
  <c r="T907" i="1" s="1"/>
  <c r="V907" i="1" l="1"/>
  <c r="W907" i="1" s="1"/>
  <c r="X907" i="1" l="1"/>
  <c r="Y906" i="1" s="1"/>
  <c r="U908" i="1"/>
  <c r="T908" i="1" s="1"/>
  <c r="V908" i="1" l="1"/>
  <c r="W908" i="1" s="1"/>
  <c r="X908" i="1" l="1"/>
  <c r="Y907" i="1" s="1"/>
  <c r="U909" i="1"/>
  <c r="T909" i="1" s="1"/>
  <c r="V909" i="1" l="1"/>
  <c r="W909" i="1" s="1"/>
  <c r="X909" i="1" l="1"/>
  <c r="Y908" i="1" s="1"/>
  <c r="U910" i="1"/>
  <c r="T910" i="1" s="1"/>
  <c r="V910" i="1" l="1"/>
  <c r="W910" i="1" s="1"/>
  <c r="X910" i="1" l="1"/>
  <c r="Y909" i="1" s="1"/>
  <c r="U911" i="1"/>
  <c r="T911" i="1" s="1"/>
  <c r="V911" i="1" l="1"/>
  <c r="W911" i="1" s="1"/>
  <c r="X911" i="1" l="1"/>
  <c r="Y910" i="1" s="1"/>
  <c r="U912" i="1"/>
  <c r="T912" i="1" s="1"/>
  <c r="V912" i="1" l="1"/>
  <c r="W912" i="1" s="1"/>
  <c r="X912" i="1" l="1"/>
  <c r="Y911" i="1" s="1"/>
  <c r="U913" i="1"/>
  <c r="T913" i="1" s="1"/>
  <c r="V913" i="1" l="1"/>
  <c r="W913" i="1" s="1"/>
  <c r="X913" i="1" l="1"/>
  <c r="Y912" i="1" s="1"/>
  <c r="U914" i="1"/>
  <c r="T914" i="1" s="1"/>
  <c r="V914" i="1" l="1"/>
  <c r="W914" i="1" s="1"/>
  <c r="X914" i="1" l="1"/>
  <c r="Y913" i="1" s="1"/>
  <c r="U915" i="1"/>
  <c r="T915" i="1" s="1"/>
  <c r="V915" i="1" l="1"/>
  <c r="W915" i="1" s="1"/>
  <c r="X915" i="1" l="1"/>
  <c r="Y914" i="1" s="1"/>
  <c r="U916" i="1"/>
  <c r="T916" i="1" s="1"/>
  <c r="V916" i="1" l="1"/>
  <c r="W916" i="1" s="1"/>
  <c r="X916" i="1" l="1"/>
  <c r="Y915" i="1" s="1"/>
  <c r="U917" i="1"/>
  <c r="T917" i="1" s="1"/>
  <c r="V917" i="1" l="1"/>
  <c r="W917" i="1" s="1"/>
  <c r="X917" i="1" l="1"/>
  <c r="Y916" i="1" s="1"/>
  <c r="U918" i="1"/>
  <c r="T918" i="1" s="1"/>
  <c r="V918" i="1" l="1"/>
  <c r="W918" i="1" s="1"/>
  <c r="X918" i="1" l="1"/>
  <c r="Y917" i="1" s="1"/>
  <c r="U919" i="1"/>
  <c r="T919" i="1" s="1"/>
  <c r="V919" i="1" l="1"/>
  <c r="W919" i="1" s="1"/>
  <c r="X919" i="1" l="1"/>
  <c r="Y918" i="1" s="1"/>
  <c r="U920" i="1"/>
  <c r="T920" i="1" s="1"/>
  <c r="V920" i="1" l="1"/>
  <c r="W920" i="1" s="1"/>
  <c r="X920" i="1" l="1"/>
  <c r="Y919" i="1" s="1"/>
  <c r="U921" i="1"/>
  <c r="T921" i="1" s="1"/>
  <c r="V921" i="1" l="1"/>
  <c r="W921" i="1" s="1"/>
  <c r="X921" i="1" l="1"/>
  <c r="Y920" i="1" s="1"/>
  <c r="U922" i="1"/>
  <c r="T922" i="1" s="1"/>
  <c r="V922" i="1" l="1"/>
  <c r="W922" i="1" s="1"/>
  <c r="X922" i="1" l="1"/>
  <c r="Y921" i="1" s="1"/>
  <c r="U923" i="1"/>
  <c r="T923" i="1" s="1"/>
  <c r="V923" i="1" l="1"/>
  <c r="W923" i="1" s="1"/>
  <c r="X923" i="1" l="1"/>
  <c r="Y922" i="1" s="1"/>
  <c r="U924" i="1"/>
  <c r="T924" i="1" s="1"/>
  <c r="V924" i="1" l="1"/>
  <c r="W924" i="1" s="1"/>
  <c r="X924" i="1" l="1"/>
  <c r="Y923" i="1" s="1"/>
  <c r="U925" i="1"/>
  <c r="T925" i="1" s="1"/>
  <c r="V925" i="1" l="1"/>
  <c r="W925" i="1" s="1"/>
  <c r="X925" i="1" l="1"/>
  <c r="Y924" i="1" s="1"/>
  <c r="U926" i="1"/>
  <c r="T926" i="1" s="1"/>
  <c r="V926" i="1" l="1"/>
  <c r="W926" i="1" s="1"/>
  <c r="X926" i="1" l="1"/>
  <c r="U927" i="1"/>
  <c r="T927" i="1" s="1"/>
  <c r="V927" i="1" l="1"/>
  <c r="W927" i="1" s="1"/>
  <c r="Y925" i="1"/>
  <c r="X927" i="1" l="1"/>
  <c r="U928" i="1"/>
  <c r="T928" i="1" s="1"/>
  <c r="V928" i="1" l="1"/>
  <c r="W928" i="1" s="1"/>
  <c r="Y926" i="1"/>
  <c r="U929" i="1" l="1"/>
  <c r="X928" i="1"/>
  <c r="T929" i="1"/>
  <c r="V929" i="1" l="1"/>
  <c r="W929" i="1" s="1"/>
  <c r="Y927" i="1"/>
  <c r="X929" i="1" l="1"/>
  <c r="U930" i="1"/>
  <c r="T930" i="1" s="1"/>
  <c r="Y928" i="1"/>
  <c r="V930" i="1" l="1"/>
  <c r="W930" i="1" s="1"/>
  <c r="X930" i="1" l="1"/>
  <c r="Y929" i="1" s="1"/>
  <c r="U931" i="1"/>
  <c r="T931" i="1" s="1"/>
  <c r="V931" i="1" l="1"/>
  <c r="W931" i="1" s="1"/>
  <c r="U932" i="1" l="1"/>
  <c r="X931" i="1"/>
  <c r="T932" i="1"/>
  <c r="Y930" i="1"/>
  <c r="V932" i="1" l="1"/>
  <c r="W932" i="1" s="1"/>
  <c r="X932" i="1" l="1"/>
  <c r="Y931" i="1" s="1"/>
  <c r="U933" i="1"/>
  <c r="T933" i="1"/>
  <c r="V933" i="1" l="1"/>
  <c r="W933" i="1" s="1"/>
  <c r="X933" i="1" l="1"/>
  <c r="U934" i="1"/>
  <c r="T934" i="1" s="1"/>
  <c r="Y932" i="1"/>
  <c r="V934" i="1" l="1"/>
  <c r="W934" i="1" s="1"/>
  <c r="U935" i="1" l="1"/>
  <c r="X934" i="1"/>
  <c r="Y933" i="1" s="1"/>
  <c r="T935" i="1"/>
  <c r="V935" i="1" l="1"/>
  <c r="W935" i="1" s="1"/>
  <c r="X935" i="1" l="1"/>
  <c r="U936" i="1"/>
  <c r="T936" i="1"/>
  <c r="Y934" i="1"/>
  <c r="V936" i="1" l="1"/>
  <c r="W936" i="1" s="1"/>
  <c r="X936" i="1" l="1"/>
  <c r="Y935" i="1" s="1"/>
  <c r="U937" i="1"/>
  <c r="T937" i="1" s="1"/>
  <c r="V937" i="1" l="1"/>
  <c r="W937" i="1" s="1"/>
  <c r="U938" i="1" l="1"/>
  <c r="T938" i="1"/>
  <c r="X937" i="1"/>
  <c r="Y936" i="1" s="1"/>
  <c r="V938" i="1" l="1"/>
  <c r="W938" i="1" s="1"/>
  <c r="X938" i="1" l="1"/>
  <c r="Y937" i="1" s="1"/>
  <c r="U939" i="1"/>
  <c r="T939" i="1" s="1"/>
  <c r="V939" i="1" l="1"/>
  <c r="W939" i="1" s="1"/>
  <c r="X939" i="1" l="1"/>
  <c r="U940" i="1"/>
  <c r="T940" i="1" s="1"/>
  <c r="Y938" i="1"/>
  <c r="V940" i="1" l="1"/>
  <c r="W940" i="1" s="1"/>
  <c r="X940" i="1" l="1"/>
  <c r="Y939" i="1" s="1"/>
  <c r="U941" i="1"/>
  <c r="T941" i="1" s="1"/>
  <c r="V941" i="1" l="1"/>
  <c r="W941" i="1" s="1"/>
  <c r="U942" i="1" l="1"/>
  <c r="X941" i="1"/>
  <c r="T942" i="1"/>
  <c r="Y940" i="1"/>
  <c r="V942" i="1" l="1"/>
  <c r="W942" i="1" s="1"/>
  <c r="X942" i="1" l="1"/>
  <c r="Y941" i="1" s="1"/>
  <c r="U943" i="1"/>
  <c r="T943" i="1"/>
  <c r="V943" i="1" l="1"/>
  <c r="W943" i="1" s="1"/>
  <c r="X943" i="1" l="1"/>
  <c r="U944" i="1"/>
  <c r="T944" i="1"/>
  <c r="Y942" i="1"/>
  <c r="V944" i="1" l="1"/>
  <c r="W944" i="1" s="1"/>
  <c r="X944" i="1" l="1"/>
  <c r="U945" i="1"/>
  <c r="T945" i="1" s="1"/>
  <c r="Y943" i="1"/>
  <c r="V945" i="1" l="1"/>
  <c r="W945" i="1" s="1"/>
  <c r="X945" i="1" l="1"/>
  <c r="Y944" i="1" s="1"/>
  <c r="U946" i="1"/>
  <c r="T946" i="1" s="1"/>
  <c r="V946" i="1" l="1"/>
  <c r="W946" i="1" s="1"/>
  <c r="U947" i="1" l="1"/>
  <c r="X946" i="1"/>
  <c r="Y945" i="1" s="1"/>
  <c r="T947" i="1"/>
  <c r="V947" i="1" l="1"/>
  <c r="W947" i="1" s="1"/>
  <c r="X947" i="1" l="1"/>
  <c r="U948" i="1"/>
  <c r="T948" i="1" s="1"/>
  <c r="Y946" i="1"/>
  <c r="V948" i="1" l="1"/>
  <c r="W948" i="1" s="1"/>
  <c r="X948" i="1" l="1"/>
  <c r="U949" i="1"/>
  <c r="T949" i="1" s="1"/>
  <c r="Y947" i="1"/>
  <c r="V949" i="1" l="1"/>
  <c r="W949" i="1" s="1"/>
  <c r="X949" i="1" l="1"/>
  <c r="U950" i="1"/>
  <c r="T950" i="1" s="1"/>
  <c r="V950" i="1" l="1"/>
  <c r="W950" i="1" s="1"/>
  <c r="Y948" i="1"/>
  <c r="X950" i="1" l="1"/>
  <c r="U951" i="1"/>
  <c r="T951" i="1" s="1"/>
  <c r="Y949" i="1"/>
  <c r="V951" i="1" l="1"/>
  <c r="W951" i="1" s="1"/>
  <c r="X951" i="1" l="1"/>
  <c r="U952" i="1"/>
  <c r="T952" i="1"/>
  <c r="V952" i="1" l="1"/>
  <c r="W952" i="1" s="1"/>
  <c r="Y950" i="1"/>
  <c r="X952" i="1" l="1"/>
  <c r="Y951" i="1" s="1"/>
  <c r="U953" i="1"/>
  <c r="T953" i="1" s="1"/>
  <c r="V953" i="1" l="1"/>
  <c r="W953" i="1" s="1"/>
  <c r="X953" i="1" l="1"/>
  <c r="U954" i="1"/>
  <c r="T954" i="1" s="1"/>
  <c r="Y952" i="1"/>
  <c r="V954" i="1" l="1"/>
  <c r="W954" i="1" s="1"/>
  <c r="X954" i="1" l="1"/>
  <c r="U955" i="1"/>
  <c r="T955" i="1" s="1"/>
  <c r="Y953" i="1"/>
  <c r="V955" i="1" l="1"/>
  <c r="W955" i="1" s="1"/>
  <c r="X955" i="1" l="1"/>
  <c r="U956" i="1"/>
  <c r="T956" i="1" s="1"/>
  <c r="Y954" i="1"/>
  <c r="V956" i="1" l="1"/>
  <c r="W956" i="1" s="1"/>
  <c r="X956" i="1" l="1"/>
  <c r="Y955" i="1" s="1"/>
  <c r="U957" i="1"/>
  <c r="T957" i="1" s="1"/>
  <c r="V957" i="1" l="1"/>
  <c r="W957" i="1" s="1"/>
  <c r="X957" i="1" l="1"/>
  <c r="U958" i="1"/>
  <c r="T958" i="1" s="1"/>
  <c r="Y956" i="1"/>
  <c r="V958" i="1" l="1"/>
  <c r="W958" i="1" s="1"/>
  <c r="X958" i="1" l="1"/>
  <c r="U959" i="1"/>
  <c r="T959" i="1" s="1"/>
  <c r="Y957" i="1"/>
  <c r="V959" i="1" l="1"/>
  <c r="W959" i="1" s="1"/>
  <c r="X959" i="1" l="1"/>
  <c r="U960" i="1"/>
  <c r="T960" i="1" s="1"/>
  <c r="Y958" i="1"/>
  <c r="V960" i="1" l="1"/>
  <c r="W960" i="1" s="1"/>
  <c r="X960" i="1" l="1"/>
  <c r="Y959" i="1" s="1"/>
  <c r="U961" i="1"/>
  <c r="T961" i="1" s="1"/>
  <c r="V961" i="1" l="1"/>
  <c r="W961" i="1" s="1"/>
  <c r="X961" i="1" l="1"/>
  <c r="U962" i="1"/>
  <c r="T962" i="1"/>
  <c r="Y960" i="1"/>
  <c r="V962" i="1" l="1"/>
  <c r="W962" i="1" s="1"/>
  <c r="X962" i="1" l="1"/>
  <c r="U963" i="1"/>
  <c r="T963" i="1" s="1"/>
  <c r="Y961" i="1"/>
  <c r="V963" i="1" l="1"/>
  <c r="W963" i="1" s="1"/>
  <c r="X963" i="1" l="1"/>
  <c r="U964" i="1"/>
  <c r="T964" i="1" s="1"/>
  <c r="Y962" i="1"/>
  <c r="V964" i="1" l="1"/>
  <c r="W964" i="1" s="1"/>
  <c r="X964" i="1" l="1"/>
  <c r="Y963" i="1" s="1"/>
  <c r="U965" i="1"/>
  <c r="T965" i="1" s="1"/>
  <c r="V965" i="1" l="1"/>
  <c r="W965" i="1" s="1"/>
  <c r="X965" i="1" l="1"/>
  <c r="U966" i="1"/>
  <c r="T966" i="1" s="1"/>
  <c r="Y964" i="1"/>
  <c r="V966" i="1" l="1"/>
  <c r="W966" i="1" s="1"/>
  <c r="X966" i="1" l="1"/>
  <c r="U967" i="1"/>
  <c r="T967" i="1" s="1"/>
  <c r="Y965" i="1"/>
  <c r="V967" i="1" l="1"/>
  <c r="W967" i="1" s="1"/>
  <c r="X967" i="1" l="1"/>
  <c r="U968" i="1"/>
  <c r="T968" i="1"/>
  <c r="Y966" i="1"/>
  <c r="V968" i="1" l="1"/>
  <c r="W968" i="1" s="1"/>
  <c r="X968" i="1" l="1"/>
  <c r="Y967" i="1" s="1"/>
  <c r="U969" i="1"/>
  <c r="T969" i="1" s="1"/>
  <c r="V969" i="1" l="1"/>
  <c r="W969" i="1" s="1"/>
  <c r="X969" i="1" l="1"/>
  <c r="U970" i="1"/>
  <c r="T970" i="1" s="1"/>
  <c r="Y968" i="1"/>
  <c r="V970" i="1" l="1"/>
  <c r="W970" i="1" s="1"/>
  <c r="X970" i="1" l="1"/>
  <c r="U971" i="1"/>
  <c r="T971" i="1" s="1"/>
  <c r="Y969" i="1"/>
  <c r="V971" i="1" l="1"/>
  <c r="W971" i="1" s="1"/>
  <c r="X971" i="1" l="1"/>
  <c r="U972" i="1"/>
  <c r="T972" i="1" s="1"/>
  <c r="Y970" i="1"/>
  <c r="V972" i="1" l="1"/>
  <c r="W972" i="1" s="1"/>
  <c r="X972" i="1" l="1"/>
  <c r="Y971" i="1" s="1"/>
  <c r="U973" i="1"/>
  <c r="T973" i="1" s="1"/>
  <c r="V973" i="1" l="1"/>
  <c r="W973" i="1" s="1"/>
  <c r="X973" i="1" l="1"/>
  <c r="U974" i="1"/>
  <c r="T974" i="1" s="1"/>
  <c r="Y972" i="1"/>
  <c r="V974" i="1" l="1"/>
  <c r="W974" i="1" s="1"/>
  <c r="X974" i="1" l="1"/>
  <c r="U975" i="1"/>
  <c r="T975" i="1" s="1"/>
  <c r="Y973" i="1"/>
  <c r="V975" i="1" l="1"/>
  <c r="W975" i="1" s="1"/>
  <c r="X975" i="1" l="1"/>
  <c r="Y974" i="1" s="1"/>
  <c r="Y975" i="1" l="1"/>
  <c r="T10" i="1" s="1"/>
  <c r="U10" i="1" s="1"/>
  <c r="T9" i="1" l="1"/>
  <c r="T11" i="1" s="1"/>
  <c r="U11" i="1" s="1"/>
</calcChain>
</file>

<file path=xl/sharedStrings.xml><?xml version="1.0" encoding="utf-8"?>
<sst xmlns="http://schemas.openxmlformats.org/spreadsheetml/2006/main" count="49" uniqueCount="24">
  <si>
    <t>Rate</t>
  </si>
  <si>
    <t>Loan Amount</t>
  </si>
  <si>
    <t>Monthly Payment</t>
  </si>
  <si>
    <t>Term (months)</t>
  </si>
  <si>
    <t>Total Interest</t>
  </si>
  <si>
    <t>Bi-Weekly Payment</t>
  </si>
  <si>
    <t>Int</t>
  </si>
  <si>
    <t>Prin</t>
  </si>
  <si>
    <t>Bal</t>
  </si>
  <si>
    <t>Cumulative
Interest</t>
  </si>
  <si>
    <t>Bi Weekly
Pmt</t>
  </si>
  <si>
    <t>Bi Weekly
Period</t>
  </si>
  <si>
    <t>Monthly
Period</t>
  </si>
  <si>
    <t>Monthly
Pmt</t>
  </si>
  <si>
    <t>Payoff</t>
  </si>
  <si>
    <t>Interest Saved</t>
  </si>
  <si>
    <t>Extra
PrinPmt</t>
  </si>
  <si>
    <t>Standard Loan Payments + 1/12 of Normal Payment</t>
  </si>
  <si>
    <t>Bi-Weekly Payments, Applied Bi-Weekly</t>
  </si>
  <si>
    <t>Month Start of Extra PMT</t>
  </si>
  <si>
    <t>Year</t>
  </si>
  <si>
    <t>Month/Year of Payoff</t>
  </si>
  <si>
    <t>Standard Monthly Loan Payments</t>
  </si>
  <si>
    <t>***Enter Loan Terms in Blue Highlighted Cells Below***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</si>
</sst>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%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0" xfId="2" applyNumberFormat="1" applyFont="1"/>
    <xf numFmtId="165" fontId="2" fillId="2" borderId="2" xfId="1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164" fontId="0" fillId="4" borderId="2" xfId="2" applyNumberFormat="1" applyFont="1" applyFill="1" applyBorder="1"/>
    <xf numFmtId="0" fontId="4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4" borderId="3" xfId="1" applyNumberFormat="1" applyFont="1" applyFill="1" applyBorder="1"/>
    <xf numFmtId="165" fontId="0" fillId="4" borderId="2" xfId="1" applyNumberFormat="1" applyFont="1" applyFill="1" applyBorder="1"/>
    <xf numFmtId="165" fontId="4" fillId="5" borderId="1" xfId="1" applyNumberFormat="1" applyFont="1" applyFill="1" applyBorder="1"/>
    <xf numFmtId="165" fontId="4" fillId="5" borderId="1" xfId="2" applyNumberFormat="1" applyFont="1" applyFill="1" applyBorder="1"/>
    <xf numFmtId="165" fontId="0" fillId="0" borderId="0" xfId="1" applyNumberFormat="1" applyFont="1" applyFill="1" applyBorder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/>
    <xf numFmtId="49" fontId="0" fillId="4" borderId="2" xfId="1" applyNumberFormat="1" applyFont="1" applyFill="1" applyBorder="1"/>
    <xf numFmtId="49" fontId="0" fillId="4" borderId="3" xfId="1" applyNumberFormat="1" applyFont="1" applyFill="1" applyBorder="1"/>
    <xf numFmtId="0" fontId="0" fillId="4" borderId="2" xfId="1" applyNumberFormat="1" applyFont="1" applyFill="1" applyBorder="1"/>
    <xf numFmtId="164" fontId="0" fillId="4" borderId="7" xfId="2" applyNumberFormat="1" applyFont="1" applyFill="1" applyBorder="1"/>
    <xf numFmtId="0" fontId="3" fillId="6" borderId="1" xfId="0" applyFont="1" applyFill="1" applyBorder="1"/>
    <xf numFmtId="165" fontId="6" fillId="4" borderId="3" xfId="1" applyNumberFormat="1" applyFont="1" applyFill="1" applyBorder="1"/>
    <xf numFmtId="165" fontId="6" fillId="4" borderId="2" xfId="1" applyNumberFormat="1" applyFont="1" applyFill="1" applyBorder="1"/>
    <xf numFmtId="164" fontId="6" fillId="4" borderId="3" xfId="2" applyNumberFormat="1" applyFont="1" applyFill="1" applyBorder="1"/>
    <xf numFmtId="44" fontId="0" fillId="0" borderId="0" xfId="0" applyNumberFormat="1"/>
    <xf numFmtId="0" fontId="0" fillId="0" borderId="0" xfId="0" applyFill="1" applyBorder="1" applyAlignment="1">
      <alignment horizontal="center"/>
    </xf>
    <xf numFmtId="49" fontId="0" fillId="0" borderId="0" xfId="1" applyNumberFormat="1" applyFont="1" applyFill="1" applyBorder="1"/>
    <xf numFmtId="0" fontId="7" fillId="0" borderId="0" xfId="0" applyFont="1"/>
    <xf numFmtId="0" fontId="8" fillId="0" borderId="0" xfId="0" applyFont="1"/>
    <xf numFmtId="49" fontId="8" fillId="0" borderId="0" xfId="0" applyNumberFormat="1" applyFont="1"/>
    <xf numFmtId="164" fontId="5" fillId="6" borderId="1" xfId="2" applyNumberFormat="1" applyFont="1" applyFill="1" applyBorder="1"/>
    <xf numFmtId="166" fontId="3" fillId="6" borderId="1" xfId="3" applyNumberFormat="1" applyFont="1" applyFill="1" applyBorder="1"/>
    <xf numFmtId="167" fontId="2" fillId="2" borderId="7" xfId="3" applyNumberFormat="1" applyFont="1" applyFill="1" applyBorder="1"/>
    <xf numFmtId="167" fontId="6" fillId="4" borderId="7" xfId="3" applyNumberFormat="1" applyFont="1" applyFill="1" applyBorder="1"/>
    <xf numFmtId="0" fontId="3" fillId="4" borderId="1" xfId="0" applyFont="1" applyFill="1" applyBorder="1"/>
    <xf numFmtId="0" fontId="2" fillId="2" borderId="1" xfId="0" applyFont="1" applyFill="1" applyBorder="1"/>
    <xf numFmtId="43" fontId="0" fillId="0" borderId="0" xfId="1" applyNumberFormat="1" applyFont="1" applyFill="1" applyBorder="1"/>
    <xf numFmtId="165" fontId="6" fillId="4" borderId="1" xfId="1" applyNumberFormat="1" applyFont="1" applyFill="1" applyBorder="1"/>
    <xf numFmtId="165" fontId="0" fillId="4" borderId="1" xfId="1" applyNumberFormat="1" applyFont="1" applyFill="1" applyBorder="1"/>
    <xf numFmtId="165" fontId="0" fillId="4" borderId="1" xfId="0" applyNumberFormat="1" applyFill="1" applyBorder="1"/>
    <xf numFmtId="7" fontId="2" fillId="2" borderId="3" xfId="2" applyNumberFormat="1" applyFont="1" applyFill="1" applyBorder="1"/>
    <xf numFmtId="7" fontId="0" fillId="4" borderId="7" xfId="2" applyNumberFormat="1" applyFont="1" applyFill="1" applyBorder="1"/>
    <xf numFmtId="7" fontId="0" fillId="4" borderId="2" xfId="2" applyNumberFormat="1" applyFont="1" applyFill="1" applyBorder="1"/>
    <xf numFmtId="7" fontId="6" fillId="4" borderId="3" xfId="2" applyNumberFormat="1" applyFont="1" applyFill="1" applyBorder="1"/>
    <xf numFmtId="7" fontId="6" fillId="4" borderId="7" xfId="2" applyNumberFormat="1" applyFont="1" applyFill="1" applyBorder="1"/>
    <xf numFmtId="7" fontId="6" fillId="4" borderId="2" xfId="2" applyNumberFormat="1" applyFont="1" applyFill="1" applyBorder="1"/>
    <xf numFmtId="7" fontId="5" fillId="6" borderId="1" xfId="2" applyNumberFormat="1" applyFont="1" applyFill="1" applyBorder="1"/>
    <xf numFmtId="39" fontId="0" fillId="4" borderId="2" xfId="1" applyNumberFormat="1" applyFont="1" applyFill="1" applyBorder="1"/>
    <xf numFmtId="39" fontId="0" fillId="4" borderId="3" xfId="1" applyNumberFormat="1" applyFont="1" applyFill="1" applyBorder="1"/>
    <xf numFmtId="39" fontId="4" fillId="5" borderId="1" xfId="1" applyNumberFormat="1" applyFont="1" applyFill="1" applyBorder="1"/>
    <xf numFmtId="4" fontId="4" fillId="5" borderId="1" xfId="1" applyNumberFormat="1" applyFont="1" applyFill="1" applyBorder="1"/>
    <xf numFmtId="4" fontId="0" fillId="4" borderId="2" xfId="1" applyNumberFormat="1" applyFont="1" applyFill="1" applyBorder="1"/>
    <xf numFmtId="4" fontId="0" fillId="4" borderId="3" xfId="1" applyNumberFormat="1" applyFont="1" applyFill="1" applyBorder="1"/>
    <xf numFmtId="167" fontId="2" fillId="2" borderId="4" xfId="3" applyNumberFormat="1" applyFont="1" applyFill="1" applyBorder="1" applyAlignment="1">
      <alignment horizontal="center"/>
    </xf>
    <xf numFmtId="167" fontId="2" fillId="2" borderId="8" xfId="3" applyNumberFormat="1" applyFont="1" applyFill="1" applyBorder="1" applyAlignment="1">
      <alignment horizontal="center"/>
    </xf>
    <xf numFmtId="167" fontId="2" fillId="2" borderId="9" xfId="3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showGridLines="0" tabSelected="1" workbookViewId="0">
      <pane ySplit="14" topLeftCell="A15" activePane="bottomLeft" state="frozen"/>
      <selection pane="bottomLeft" activeCell="F8" sqref="F8"/>
    </sheetView>
  </sheetViews>
  <sheetFormatPr defaultRowHeight="13.8" outlineLevelCol="1" x14ac:dyDescent="0.3"/>
  <cols>
    <col min="1" max="1" width="3" customWidth="1"/>
    <col min="2" max="7" width="13.6640625" customWidth="1"/>
    <col min="8" max="8" width="13.6640625" style="19" customWidth="1"/>
    <col min="9" max="9" width="3" customWidth="1"/>
    <col min="10" max="10" width="21.109375" hidden="1" customWidth="1" outlineLevel="1"/>
    <col min="11" max="16" width="10.6640625" hidden="1" customWidth="1" outlineLevel="1"/>
    <col min="17" max="17" width="10.6640625" style="19" hidden="1" customWidth="1" outlineLevel="1"/>
    <col min="18" max="18" width="3" hidden="1" customWidth="1" outlineLevel="1"/>
    <col min="19" max="19" width="13.6640625" customWidth="1" collapsed="1"/>
    <col min="20" max="24" width="13.6640625" customWidth="1"/>
    <col min="25" max="25" width="13.6640625" style="19" customWidth="1"/>
    <col min="26" max="26" width="13.6640625" customWidth="1"/>
  </cols>
  <sheetData>
    <row r="1" spans="1:26" x14ac:dyDescent="0.3">
      <c r="A1" s="59" t="s">
        <v>23</v>
      </c>
      <c r="B1" s="60"/>
      <c r="C1" s="60"/>
      <c r="D1" s="60"/>
      <c r="E1" s="60"/>
      <c r="F1" s="60"/>
      <c r="G1" s="60"/>
      <c r="H1" s="61"/>
    </row>
    <row r="2" spans="1:26" s="34" customFormat="1" ht="18" x14ac:dyDescent="0.35">
      <c r="B2" s="33" t="s">
        <v>22</v>
      </c>
      <c r="H2" s="35"/>
      <c r="J2" s="33" t="s">
        <v>17</v>
      </c>
      <c r="Q2" s="35"/>
      <c r="S2" s="33" t="s">
        <v>18</v>
      </c>
      <c r="Y2" s="35"/>
    </row>
    <row r="4" spans="1:26" x14ac:dyDescent="0.3">
      <c r="B4" s="5" t="s">
        <v>0</v>
      </c>
      <c r="C4" s="38">
        <v>3.5000000000000003E-2</v>
      </c>
      <c r="J4" s="5" t="s">
        <v>0</v>
      </c>
      <c r="K4" s="39">
        <f>C4</f>
        <v>3.5000000000000003E-2</v>
      </c>
      <c r="S4" s="5" t="s">
        <v>0</v>
      </c>
      <c r="T4" s="39">
        <f>C4</f>
        <v>3.5000000000000003E-2</v>
      </c>
    </row>
    <row r="5" spans="1:26" x14ac:dyDescent="0.3">
      <c r="B5" s="6" t="s">
        <v>3</v>
      </c>
      <c r="C5" s="2">
        <v>240</v>
      </c>
      <c r="J5" s="6" t="s">
        <v>3</v>
      </c>
      <c r="K5" s="28">
        <f t="shared" ref="K5:K6" si="0">C5</f>
        <v>240</v>
      </c>
      <c r="S5" s="6" t="s">
        <v>3</v>
      </c>
      <c r="T5" s="28">
        <f>C5</f>
        <v>240</v>
      </c>
    </row>
    <row r="6" spans="1:26" x14ac:dyDescent="0.3">
      <c r="B6" s="7" t="s">
        <v>1</v>
      </c>
      <c r="C6" s="46">
        <v>125000</v>
      </c>
      <c r="J6" s="7" t="s">
        <v>1</v>
      </c>
      <c r="K6" s="29">
        <f t="shared" si="0"/>
        <v>125000</v>
      </c>
      <c r="S6" s="7" t="s">
        <v>1</v>
      </c>
      <c r="T6" s="49">
        <f>C6</f>
        <v>125000</v>
      </c>
    </row>
    <row r="7" spans="1:26" x14ac:dyDescent="0.3">
      <c r="B7" s="5" t="s">
        <v>2</v>
      </c>
      <c r="C7" s="47">
        <f>ROUNDUP(-PMT(C4/12,C5,C6),2)</f>
        <v>724.95</v>
      </c>
      <c r="J7" s="5" t="s">
        <v>2</v>
      </c>
      <c r="K7" s="25">
        <f>ROUNDUP(-PMT(K4/12,K5,K6),2)</f>
        <v>724.95</v>
      </c>
      <c r="S7" s="5" t="s">
        <v>2</v>
      </c>
      <c r="T7" s="50">
        <f>ROUNDUP(-PMT(T4/12,T5,T6),2)</f>
        <v>724.95</v>
      </c>
      <c r="V7" s="30"/>
    </row>
    <row r="8" spans="1:26" x14ac:dyDescent="0.3">
      <c r="B8" s="6" t="s">
        <v>4</v>
      </c>
      <c r="C8" s="48">
        <f>MAX(G16:G1048576)</f>
        <v>48987.877721252466</v>
      </c>
      <c r="J8" s="6" t="s">
        <v>4</v>
      </c>
      <c r="K8" s="8">
        <f>MAX(P16:P1048576)</f>
        <v>43277.878458180399</v>
      </c>
      <c r="S8" s="6" t="s">
        <v>5</v>
      </c>
      <c r="T8" s="51">
        <f>ROUNDUP(T7/2,2)</f>
        <v>362.48</v>
      </c>
    </row>
    <row r="9" spans="1:26" x14ac:dyDescent="0.3">
      <c r="B9" s="7" t="s">
        <v>21</v>
      </c>
      <c r="C9" s="14">
        <f>MATCH(H14,H16:H1048576,0)</f>
        <v>240</v>
      </c>
      <c r="D9" s="44">
        <f>C9/12</f>
        <v>20</v>
      </c>
      <c r="J9" s="7" t="s">
        <v>21</v>
      </c>
      <c r="K9" s="14">
        <f>MATCH(Q14,Q16:Q1048576,0)</f>
        <v>215</v>
      </c>
      <c r="L9" s="45">
        <f>K9/12</f>
        <v>17.916666666666668</v>
      </c>
      <c r="S9" s="6" t="s">
        <v>4</v>
      </c>
      <c r="T9" s="51">
        <f>MAX(X16:X1048576)</f>
        <v>43144.499350321435</v>
      </c>
    </row>
    <row r="10" spans="1:26" x14ac:dyDescent="0.3">
      <c r="B10" s="3"/>
      <c r="C10" s="4"/>
      <c r="J10" s="40" t="s">
        <v>19</v>
      </c>
      <c r="K10" s="41">
        <v>1</v>
      </c>
      <c r="S10" s="7" t="s">
        <v>21</v>
      </c>
      <c r="T10" s="27">
        <f>MATCH(Y14,Y16:Y1048576,0)*6/13</f>
        <v>214.15384615384616</v>
      </c>
      <c r="U10" s="43">
        <f>T10/12</f>
        <v>17.846153846153847</v>
      </c>
    </row>
    <row r="11" spans="1:26" x14ac:dyDescent="0.3">
      <c r="B11" s="3"/>
      <c r="C11" s="4"/>
      <c r="J11" s="26" t="s">
        <v>15</v>
      </c>
      <c r="K11" s="36">
        <f>K8-C8</f>
        <v>-5709.9992630720662</v>
      </c>
      <c r="L11" s="37">
        <f>K11/C8</f>
        <v>-0.11655943324515344</v>
      </c>
      <c r="S11" s="26" t="s">
        <v>15</v>
      </c>
      <c r="T11" s="52">
        <f>T9-C8</f>
        <v>-5843.3783709310301</v>
      </c>
      <c r="U11" s="37">
        <f>T11/C8</f>
        <v>-0.11928212943170613</v>
      </c>
    </row>
    <row r="12" spans="1:26" x14ac:dyDescent="0.3">
      <c r="T12" s="1"/>
    </row>
    <row r="14" spans="1:26" s="13" customFormat="1" ht="24.9" customHeight="1" x14ac:dyDescent="0.3">
      <c r="B14" s="12" t="s">
        <v>12</v>
      </c>
      <c r="C14" s="12" t="s">
        <v>13</v>
      </c>
      <c r="D14" s="12" t="s">
        <v>6</v>
      </c>
      <c r="E14" s="12" t="s">
        <v>7</v>
      </c>
      <c r="F14" s="12" t="s">
        <v>8</v>
      </c>
      <c r="G14" s="12" t="s">
        <v>9</v>
      </c>
      <c r="H14" s="20" t="s">
        <v>14</v>
      </c>
      <c r="J14" s="12" t="s">
        <v>12</v>
      </c>
      <c r="K14" s="12" t="s">
        <v>13</v>
      </c>
      <c r="L14" s="12" t="s">
        <v>6</v>
      </c>
      <c r="M14" s="12" t="s">
        <v>7</v>
      </c>
      <c r="N14" s="12" t="s">
        <v>16</v>
      </c>
      <c r="O14" s="12" t="s">
        <v>8</v>
      </c>
      <c r="P14" s="12" t="s">
        <v>9</v>
      </c>
      <c r="Q14" s="20" t="s">
        <v>14</v>
      </c>
      <c r="S14" s="12" t="s">
        <v>11</v>
      </c>
      <c r="T14" s="12" t="s">
        <v>10</v>
      </c>
      <c r="U14" s="12" t="s">
        <v>6</v>
      </c>
      <c r="V14" s="12" t="s">
        <v>7</v>
      </c>
      <c r="W14" s="12" t="s">
        <v>8</v>
      </c>
      <c r="X14" s="12" t="s">
        <v>9</v>
      </c>
      <c r="Y14" s="20" t="s">
        <v>14</v>
      </c>
      <c r="Z14" s="12" t="s">
        <v>20</v>
      </c>
    </row>
    <row r="15" spans="1:26" x14ac:dyDescent="0.3">
      <c r="B15" s="9">
        <v>0</v>
      </c>
      <c r="C15" s="16"/>
      <c r="D15" s="16"/>
      <c r="E15" s="16"/>
      <c r="F15" s="55">
        <f>C6</f>
        <v>125000</v>
      </c>
      <c r="G15" s="17"/>
      <c r="H15" s="21" t="str">
        <f t="shared" ref="H15" si="1">IF(AND(G15&gt;0,G16=0),"Payoff","")</f>
        <v/>
      </c>
      <c r="J15" s="9">
        <v>0</v>
      </c>
      <c r="K15" s="16"/>
      <c r="L15" s="16"/>
      <c r="M15" s="16"/>
      <c r="N15" s="16"/>
      <c r="O15" s="16">
        <f>K6</f>
        <v>125000</v>
      </c>
      <c r="P15" s="17"/>
      <c r="Q15" s="21" t="str">
        <f t="shared" ref="Q15" si="2">IF(AND(P15&gt;0,P16=0),"Payoff","")</f>
        <v/>
      </c>
      <c r="S15" s="9">
        <v>0</v>
      </c>
      <c r="T15" s="56"/>
      <c r="U15" s="56"/>
      <c r="V15" s="56"/>
      <c r="W15" s="56">
        <f>T6</f>
        <v>125000</v>
      </c>
      <c r="X15" s="56"/>
      <c r="Y15" s="21" t="str">
        <f t="shared" ref="Y15" si="3">IF(AND(X15&gt;0,X16=0),"Payoff","")</f>
        <v/>
      </c>
      <c r="Z15" s="16"/>
    </row>
    <row r="16" spans="1:26" x14ac:dyDescent="0.3">
      <c r="B16" s="10">
        <f t="shared" ref="B16:B80" si="4">B15+1</f>
        <v>1</v>
      </c>
      <c r="C16" s="53">
        <f t="shared" ref="C16:C79" si="5">IF(B16&gt;$C$5,0,$C$7)</f>
        <v>724.95</v>
      </c>
      <c r="D16" s="53">
        <f>F15*$C$4/12</f>
        <v>364.58333333333331</v>
      </c>
      <c r="E16" s="53">
        <f>C16-D16</f>
        <v>360.36666666666673</v>
      </c>
      <c r="F16" s="53">
        <f>MAX(F15+D16-C16,0)</f>
        <v>124639.63333333333</v>
      </c>
      <c r="G16" s="53">
        <f>IF(D16=0,0,SUM($D$16:D16))</f>
        <v>364.58333333333331</v>
      </c>
      <c r="H16" s="24" t="str">
        <f>IF(AND(MAX(C17:G17)=0,MAX(C16:G16)&lt;&gt;0),"Payoff","")</f>
        <v/>
      </c>
      <c r="J16" s="10">
        <f t="shared" ref="J16:J79" si="6">J15+1</f>
        <v>1</v>
      </c>
      <c r="K16" s="15">
        <f t="shared" ref="K16:K79" si="7">MIN(O15+L16,$K$7)</f>
        <v>724.95</v>
      </c>
      <c r="L16" s="15">
        <f>O15*$K$4/12</f>
        <v>364.58333333333331</v>
      </c>
      <c r="M16" s="15">
        <f>K16-L16</f>
        <v>360.36666666666673</v>
      </c>
      <c r="N16" s="15">
        <f t="shared" ref="N16:N79" si="8">IF(J16&gt;=$K$10,IF(K16&gt;O15,0,K16*1/12),0)</f>
        <v>60.412500000000001</v>
      </c>
      <c r="O16" s="15">
        <f>MAX(O15-N16+L16-K16,0)</f>
        <v>124579.22083333333</v>
      </c>
      <c r="P16" s="15">
        <f>IF(L16=0,0,SUM($L$16:L16))</f>
        <v>364.58333333333331</v>
      </c>
      <c r="Q16" s="24" t="str">
        <f>IF(AND(MAX(K17:P17)=0,MAX(K16:P16)&lt;&gt;0),"Payoff","")</f>
        <v/>
      </c>
      <c r="S16" s="10">
        <f t="shared" ref="S16:S80" si="9">S15+1</f>
        <v>1</v>
      </c>
      <c r="T16" s="57">
        <f>MIN(W15+U16,$T$8)</f>
        <v>362.48</v>
      </c>
      <c r="U16" s="57">
        <f>W15*$T$4/26</f>
        <v>168.26923076923077</v>
      </c>
      <c r="V16" s="57">
        <f>T16-U16</f>
        <v>194.21076923076924</v>
      </c>
      <c r="W16" s="57">
        <f>MAX(W15-V16,0)</f>
        <v>124805.78923076922</v>
      </c>
      <c r="X16" s="57">
        <f>IF(W16=0,0,SUM($U$16:U16))</f>
        <v>168.26923076923077</v>
      </c>
      <c r="Y16" s="22" t="str">
        <f>IF(AND(MAX(T17:X17)=0,MAX(T16:X16)&lt;&gt;0),"Payoff","")</f>
        <v/>
      </c>
      <c r="Z16" s="15">
        <v>1</v>
      </c>
    </row>
    <row r="17" spans="2:26" x14ac:dyDescent="0.3">
      <c r="B17" s="10">
        <f t="shared" si="4"/>
        <v>2</v>
      </c>
      <c r="C17" s="53">
        <f t="shared" si="5"/>
        <v>724.95</v>
      </c>
      <c r="D17" s="53">
        <f t="shared" ref="D17:D80" si="10">F16*$C$4/12</f>
        <v>363.53226388888896</v>
      </c>
      <c r="E17" s="53">
        <f t="shared" ref="E17:E80" si="11">C17-D17</f>
        <v>361.41773611111108</v>
      </c>
      <c r="F17" s="53">
        <f t="shared" ref="F17:F80" si="12">MAX(F16+D17-C17,0)</f>
        <v>124278.21559722222</v>
      </c>
      <c r="G17" s="53">
        <f>IF(D17=0,0,SUM($D$16:D17))</f>
        <v>728.11559722222228</v>
      </c>
      <c r="H17" s="22" t="str">
        <f t="shared" ref="H17:H80" si="13">IF(AND(MAX(C18:G18)=0,MAX(C17:G17)&lt;&gt;0),"Payoff","")</f>
        <v/>
      </c>
      <c r="J17" s="10">
        <f t="shared" si="6"/>
        <v>2</v>
      </c>
      <c r="K17" s="15">
        <f t="shared" si="7"/>
        <v>724.95</v>
      </c>
      <c r="L17" s="15">
        <f t="shared" ref="L17:L80" si="14">O16*$K$4/12</f>
        <v>363.35606076388893</v>
      </c>
      <c r="M17" s="15">
        <f t="shared" ref="M17:M80" si="15">K17-L17</f>
        <v>361.59393923611111</v>
      </c>
      <c r="N17" s="15">
        <f t="shared" si="8"/>
        <v>60.412500000000001</v>
      </c>
      <c r="O17" s="15">
        <f t="shared" ref="O17:O80" si="16">MAX(O16-N17+L17-K17,0)</f>
        <v>124157.21439409722</v>
      </c>
      <c r="P17" s="15">
        <f>IF(L17=0,0,SUM($L$16:L17))</f>
        <v>727.93939409722225</v>
      </c>
      <c r="Q17" s="22" t="str">
        <f t="shared" ref="Q17:Q80" si="17">IF(AND(MAX(K18:P18)=0,MAX(K17:P17)&lt;&gt;0),"Payoff","")</f>
        <v/>
      </c>
      <c r="S17" s="10">
        <f t="shared" si="9"/>
        <v>2</v>
      </c>
      <c r="T17" s="57">
        <f>MIN(W16+U17,$T$8)</f>
        <v>362.48</v>
      </c>
      <c r="U17" s="57">
        <f>W16*$T$4/26</f>
        <v>168.00779319526629</v>
      </c>
      <c r="V17" s="57">
        <f t="shared" ref="V17:V20" si="18">T17-U17</f>
        <v>194.47220680473373</v>
      </c>
      <c r="W17" s="57">
        <f t="shared" ref="W17:W20" si="19">MAX(W16-V17,0)</f>
        <v>124611.3170239645</v>
      </c>
      <c r="X17" s="57">
        <f>IF(W17=0,0,SUM($U$16:U17))</f>
        <v>336.27702396449706</v>
      </c>
      <c r="Y17" s="22" t="str">
        <f t="shared" ref="Y17:Y20" si="20">IF(AND(MAX(T18:X18)=0,MAX(T17:X17)&lt;&gt;0),"Payoff","")</f>
        <v/>
      </c>
      <c r="Z17" s="15">
        <v>1</v>
      </c>
    </row>
    <row r="18" spans="2:26" x14ac:dyDescent="0.3">
      <c r="B18" s="10">
        <f t="shared" si="4"/>
        <v>3</v>
      </c>
      <c r="C18" s="53">
        <f t="shared" si="5"/>
        <v>724.95</v>
      </c>
      <c r="D18" s="53">
        <f t="shared" si="10"/>
        <v>362.47812882523152</v>
      </c>
      <c r="E18" s="53">
        <f t="shared" si="11"/>
        <v>362.47187117476852</v>
      </c>
      <c r="F18" s="53">
        <f t="shared" si="12"/>
        <v>123915.74372604745</v>
      </c>
      <c r="G18" s="53">
        <f>IF(D18=0,0,SUM($D$16:D18))</f>
        <v>1090.5937260474539</v>
      </c>
      <c r="H18" s="22" t="str">
        <f t="shared" si="13"/>
        <v/>
      </c>
      <c r="J18" s="10">
        <f t="shared" si="6"/>
        <v>3</v>
      </c>
      <c r="K18" s="15">
        <f t="shared" si="7"/>
        <v>724.95</v>
      </c>
      <c r="L18" s="15">
        <f t="shared" si="14"/>
        <v>362.12520864945026</v>
      </c>
      <c r="M18" s="15">
        <f t="shared" si="15"/>
        <v>362.82479135054979</v>
      </c>
      <c r="N18" s="15">
        <f t="shared" si="8"/>
        <v>60.412500000000001</v>
      </c>
      <c r="O18" s="15">
        <f t="shared" si="16"/>
        <v>123733.97710274666</v>
      </c>
      <c r="P18" s="15">
        <f>IF(L18=0,0,SUM($L$16:L18))</f>
        <v>1090.0646027466726</v>
      </c>
      <c r="Q18" s="22" t="str">
        <f t="shared" si="17"/>
        <v/>
      </c>
      <c r="S18" s="10">
        <f t="shared" si="9"/>
        <v>3</v>
      </c>
      <c r="T18" s="57">
        <f>MIN(W17+U18,$T$8)</f>
        <v>362.48</v>
      </c>
      <c r="U18" s="57">
        <f>W17*$T$4/26</f>
        <v>167.74600368610606</v>
      </c>
      <c r="V18" s="57">
        <f t="shared" si="18"/>
        <v>194.73399631389395</v>
      </c>
      <c r="W18" s="57">
        <f t="shared" si="19"/>
        <v>124416.5830276506</v>
      </c>
      <c r="X18" s="57">
        <f>IF(W18=0,0,SUM($U$16:U18))</f>
        <v>504.02302765060313</v>
      </c>
      <c r="Y18" s="22" t="str">
        <f t="shared" si="20"/>
        <v/>
      </c>
      <c r="Z18" s="15">
        <v>1</v>
      </c>
    </row>
    <row r="19" spans="2:26" x14ac:dyDescent="0.3">
      <c r="B19" s="10">
        <f t="shared" si="4"/>
        <v>4</v>
      </c>
      <c r="C19" s="53">
        <f t="shared" si="5"/>
        <v>724.95</v>
      </c>
      <c r="D19" s="53">
        <f t="shared" si="10"/>
        <v>361.42091920097181</v>
      </c>
      <c r="E19" s="53">
        <f t="shared" si="11"/>
        <v>363.52908079902824</v>
      </c>
      <c r="F19" s="53">
        <f t="shared" si="12"/>
        <v>123552.21464524843</v>
      </c>
      <c r="G19" s="53">
        <f>IF(D19=0,0,SUM($D$16:D19))</f>
        <v>1452.0146452484257</v>
      </c>
      <c r="H19" s="22" t="str">
        <f t="shared" si="13"/>
        <v/>
      </c>
      <c r="J19" s="10">
        <f t="shared" si="6"/>
        <v>4</v>
      </c>
      <c r="K19" s="15">
        <f t="shared" si="7"/>
        <v>724.95</v>
      </c>
      <c r="L19" s="15">
        <f t="shared" si="14"/>
        <v>360.89076654967783</v>
      </c>
      <c r="M19" s="15">
        <f t="shared" si="15"/>
        <v>364.05923345032221</v>
      </c>
      <c r="N19" s="15">
        <f t="shared" si="8"/>
        <v>60.412500000000001</v>
      </c>
      <c r="O19" s="15">
        <f t="shared" si="16"/>
        <v>123309.50536929634</v>
      </c>
      <c r="P19" s="15">
        <f>IF(L19=0,0,SUM($L$16:L19))</f>
        <v>1450.9553692963505</v>
      </c>
      <c r="Q19" s="22" t="str">
        <f t="shared" si="17"/>
        <v/>
      </c>
      <c r="S19" s="10">
        <f t="shared" si="9"/>
        <v>4</v>
      </c>
      <c r="T19" s="57">
        <f>MIN(W18+U19,$T$8)</f>
        <v>362.48</v>
      </c>
      <c r="U19" s="57">
        <f>W18*$T$4/26</f>
        <v>167.48386176799119</v>
      </c>
      <c r="V19" s="57">
        <f t="shared" si="18"/>
        <v>194.99613823200883</v>
      </c>
      <c r="W19" s="57">
        <f t="shared" si="19"/>
        <v>124221.5868894186</v>
      </c>
      <c r="X19" s="57">
        <f>IF(W19=0,0,SUM($U$16:U19))</f>
        <v>671.50688941859426</v>
      </c>
      <c r="Y19" s="22" t="str">
        <f t="shared" si="20"/>
        <v/>
      </c>
      <c r="Z19" s="15">
        <v>1</v>
      </c>
    </row>
    <row r="20" spans="2:26" x14ac:dyDescent="0.3">
      <c r="B20" s="10">
        <f t="shared" si="4"/>
        <v>5</v>
      </c>
      <c r="C20" s="53">
        <f t="shared" si="5"/>
        <v>724.95</v>
      </c>
      <c r="D20" s="53">
        <f t="shared" si="10"/>
        <v>360.36062604864128</v>
      </c>
      <c r="E20" s="53">
        <f t="shared" si="11"/>
        <v>364.58937395135877</v>
      </c>
      <c r="F20" s="53">
        <f t="shared" si="12"/>
        <v>123187.62527129707</v>
      </c>
      <c r="G20" s="53">
        <f>IF(D20=0,0,SUM($D$16:D20))</f>
        <v>1812.375271297067</v>
      </c>
      <c r="H20" s="22" t="str">
        <f t="shared" si="13"/>
        <v/>
      </c>
      <c r="J20" s="10">
        <f t="shared" si="6"/>
        <v>5</v>
      </c>
      <c r="K20" s="15">
        <f t="shared" si="7"/>
        <v>724.95</v>
      </c>
      <c r="L20" s="15">
        <f t="shared" si="14"/>
        <v>359.65272399378108</v>
      </c>
      <c r="M20" s="15">
        <f t="shared" si="15"/>
        <v>365.29727600621896</v>
      </c>
      <c r="N20" s="15">
        <f t="shared" si="8"/>
        <v>60.412500000000001</v>
      </c>
      <c r="O20" s="15">
        <f t="shared" si="16"/>
        <v>122883.79559329012</v>
      </c>
      <c r="P20" s="15">
        <f>IF(L20=0,0,SUM($L$16:L20))</f>
        <v>1810.6080932901316</v>
      </c>
      <c r="Q20" s="22" t="str">
        <f t="shared" si="17"/>
        <v/>
      </c>
      <c r="S20" s="10">
        <f t="shared" si="9"/>
        <v>5</v>
      </c>
      <c r="T20" s="57">
        <f>MIN(W19+U20,$T$8)</f>
        <v>362.48</v>
      </c>
      <c r="U20" s="57">
        <f>W19*$T$4/26</f>
        <v>167.22136696652507</v>
      </c>
      <c r="V20" s="57">
        <f t="shared" si="18"/>
        <v>195.25863303347495</v>
      </c>
      <c r="W20" s="57">
        <f t="shared" si="19"/>
        <v>124026.32825638512</v>
      </c>
      <c r="X20" s="57">
        <f>IF(W20=0,0,SUM($U$16:U20))</f>
        <v>838.72825638511927</v>
      </c>
      <c r="Y20" s="22" t="str">
        <f t="shared" si="20"/>
        <v/>
      </c>
      <c r="Z20" s="15">
        <v>1</v>
      </c>
    </row>
    <row r="21" spans="2:26" x14ac:dyDescent="0.3">
      <c r="B21" s="10">
        <f t="shared" si="4"/>
        <v>6</v>
      </c>
      <c r="C21" s="53">
        <f t="shared" si="5"/>
        <v>724.95</v>
      </c>
      <c r="D21" s="53">
        <f t="shared" si="10"/>
        <v>359.29724037461648</v>
      </c>
      <c r="E21" s="53">
        <f t="shared" si="11"/>
        <v>365.65275962538357</v>
      </c>
      <c r="F21" s="53">
        <f t="shared" si="12"/>
        <v>122821.97251167169</v>
      </c>
      <c r="G21" s="53">
        <f>IF(D21=0,0,SUM($D$16:D21))</f>
        <v>2171.6725116716834</v>
      </c>
      <c r="H21" s="22" t="str">
        <f t="shared" si="13"/>
        <v/>
      </c>
      <c r="J21" s="10">
        <f t="shared" si="6"/>
        <v>6</v>
      </c>
      <c r="K21" s="15">
        <f t="shared" si="7"/>
        <v>724.95</v>
      </c>
      <c r="L21" s="15">
        <f t="shared" si="14"/>
        <v>358.41107048042954</v>
      </c>
      <c r="M21" s="15">
        <f t="shared" si="15"/>
        <v>366.5389295195705</v>
      </c>
      <c r="N21" s="15">
        <f t="shared" si="8"/>
        <v>60.412500000000001</v>
      </c>
      <c r="O21" s="15">
        <f t="shared" si="16"/>
        <v>122456.84416377055</v>
      </c>
      <c r="P21" s="15">
        <f>IF(L21=0,0,SUM($L$16:L21))</f>
        <v>2169.0191637705611</v>
      </c>
      <c r="Q21" s="22" t="str">
        <f t="shared" si="17"/>
        <v/>
      </c>
      <c r="S21" s="10">
        <f t="shared" si="9"/>
        <v>6</v>
      </c>
      <c r="T21" s="57">
        <f t="shared" ref="T21:T84" si="21">MIN(W20+U21,$T$8)</f>
        <v>362.48</v>
      </c>
      <c r="U21" s="57">
        <f t="shared" ref="U21:U84" si="22">W20*$T$4/26</f>
        <v>166.95851880667229</v>
      </c>
      <c r="V21" s="57">
        <f t="shared" ref="V21:V84" si="23">T21-U21</f>
        <v>195.52148119332773</v>
      </c>
      <c r="W21" s="57">
        <f t="shared" ref="W21:W84" si="24">MAX(W20-V21,0)</f>
        <v>123830.8067751918</v>
      </c>
      <c r="X21" s="57">
        <f>IF(W21=0,0,SUM($U$16:U21))</f>
        <v>1005.6867751917915</v>
      </c>
      <c r="Y21" s="22" t="str">
        <f t="shared" ref="Y21:Y84" si="25">IF(AND(MAX(T22:X22)=0,MAX(T21:X21)&lt;&gt;0),"Payoff","")</f>
        <v/>
      </c>
      <c r="Z21" s="15">
        <v>1</v>
      </c>
    </row>
    <row r="22" spans="2:26" x14ac:dyDescent="0.3">
      <c r="B22" s="10">
        <f t="shared" si="4"/>
        <v>7</v>
      </c>
      <c r="C22" s="53">
        <f t="shared" si="5"/>
        <v>724.95</v>
      </c>
      <c r="D22" s="53">
        <f t="shared" si="10"/>
        <v>358.23075315904248</v>
      </c>
      <c r="E22" s="53">
        <f t="shared" si="11"/>
        <v>366.71924684095757</v>
      </c>
      <c r="F22" s="53">
        <f t="shared" si="12"/>
        <v>122455.25326483074</v>
      </c>
      <c r="G22" s="53">
        <f>IF(D22=0,0,SUM($D$16:D22))</f>
        <v>2529.9032648307257</v>
      </c>
      <c r="H22" s="22" t="str">
        <f t="shared" si="13"/>
        <v/>
      </c>
      <c r="J22" s="10">
        <f t="shared" si="6"/>
        <v>7</v>
      </c>
      <c r="K22" s="15">
        <f t="shared" si="7"/>
        <v>724.95</v>
      </c>
      <c r="L22" s="15">
        <f t="shared" si="14"/>
        <v>357.16579547766418</v>
      </c>
      <c r="M22" s="15">
        <f t="shared" si="15"/>
        <v>367.78420452233587</v>
      </c>
      <c r="N22" s="15">
        <f t="shared" si="8"/>
        <v>60.412500000000001</v>
      </c>
      <c r="O22" s="15">
        <f t="shared" si="16"/>
        <v>122028.64745924821</v>
      </c>
      <c r="P22" s="15">
        <f>IF(L22=0,0,SUM($L$16:L22))</f>
        <v>2526.1849592482254</v>
      </c>
      <c r="Q22" s="22" t="str">
        <f t="shared" si="17"/>
        <v/>
      </c>
      <c r="S22" s="10">
        <f t="shared" si="9"/>
        <v>7</v>
      </c>
      <c r="T22" s="57">
        <f t="shared" si="21"/>
        <v>362.48</v>
      </c>
      <c r="U22" s="57">
        <f t="shared" si="22"/>
        <v>166.69531681275822</v>
      </c>
      <c r="V22" s="57">
        <f t="shared" si="23"/>
        <v>195.7846831872418</v>
      </c>
      <c r="W22" s="57">
        <f t="shared" si="24"/>
        <v>123635.02209200455</v>
      </c>
      <c r="X22" s="57">
        <f>IF(W22=0,0,SUM($U$16:U22))</f>
        <v>1172.3820920045498</v>
      </c>
      <c r="Y22" s="22" t="str">
        <f t="shared" si="25"/>
        <v/>
      </c>
      <c r="Z22" s="15">
        <v>1</v>
      </c>
    </row>
    <row r="23" spans="2:26" x14ac:dyDescent="0.3">
      <c r="B23" s="10">
        <f t="shared" si="4"/>
        <v>8</v>
      </c>
      <c r="C23" s="53">
        <f t="shared" si="5"/>
        <v>724.95</v>
      </c>
      <c r="D23" s="53">
        <f t="shared" si="10"/>
        <v>357.16115535575636</v>
      </c>
      <c r="E23" s="53">
        <f t="shared" si="11"/>
        <v>367.78884464424368</v>
      </c>
      <c r="F23" s="53">
        <f t="shared" si="12"/>
        <v>122087.4644201865</v>
      </c>
      <c r="G23" s="53">
        <f>IF(D23=0,0,SUM($D$16:D23))</f>
        <v>2887.064420186482</v>
      </c>
      <c r="H23" s="22" t="str">
        <f t="shared" si="13"/>
        <v/>
      </c>
      <c r="J23" s="10">
        <f t="shared" si="6"/>
        <v>8</v>
      </c>
      <c r="K23" s="15">
        <f t="shared" si="7"/>
        <v>724.95</v>
      </c>
      <c r="L23" s="15">
        <f t="shared" si="14"/>
        <v>355.91688842280729</v>
      </c>
      <c r="M23" s="15">
        <f t="shared" si="15"/>
        <v>369.03311157719276</v>
      </c>
      <c r="N23" s="15">
        <f t="shared" si="8"/>
        <v>60.412500000000001</v>
      </c>
      <c r="O23" s="15">
        <f t="shared" si="16"/>
        <v>121599.20184767102</v>
      </c>
      <c r="P23" s="15">
        <f>IF(L23=0,0,SUM($L$16:L23))</f>
        <v>2882.1018476710328</v>
      </c>
      <c r="Q23" s="22" t="str">
        <f t="shared" si="17"/>
        <v/>
      </c>
      <c r="S23" s="10">
        <f t="shared" si="9"/>
        <v>8</v>
      </c>
      <c r="T23" s="57">
        <f t="shared" si="21"/>
        <v>362.48</v>
      </c>
      <c r="U23" s="57">
        <f t="shared" si="22"/>
        <v>166.43176050846768</v>
      </c>
      <c r="V23" s="57">
        <f t="shared" si="23"/>
        <v>196.04823949153234</v>
      </c>
      <c r="W23" s="57">
        <f t="shared" si="24"/>
        <v>123438.97385251302</v>
      </c>
      <c r="X23" s="57">
        <f>IF(W23=0,0,SUM($U$16:U23))</f>
        <v>1338.8138525130175</v>
      </c>
      <c r="Y23" s="22" t="str">
        <f t="shared" si="25"/>
        <v/>
      </c>
      <c r="Z23" s="15">
        <v>1</v>
      </c>
    </row>
    <row r="24" spans="2:26" x14ac:dyDescent="0.3">
      <c r="B24" s="10">
        <f t="shared" si="4"/>
        <v>9</v>
      </c>
      <c r="C24" s="53">
        <f t="shared" si="5"/>
        <v>724.95</v>
      </c>
      <c r="D24" s="53">
        <f t="shared" si="10"/>
        <v>356.08843789221061</v>
      </c>
      <c r="E24" s="53">
        <f t="shared" si="11"/>
        <v>368.86156210778944</v>
      </c>
      <c r="F24" s="53">
        <f t="shared" si="12"/>
        <v>121718.60285807871</v>
      </c>
      <c r="G24" s="53">
        <f>IF(D24=0,0,SUM($D$16:D24))</f>
        <v>3243.1528580786926</v>
      </c>
      <c r="H24" s="22" t="str">
        <f t="shared" si="13"/>
        <v/>
      </c>
      <c r="J24" s="10">
        <f t="shared" si="6"/>
        <v>9</v>
      </c>
      <c r="K24" s="15">
        <f t="shared" si="7"/>
        <v>724.95</v>
      </c>
      <c r="L24" s="15">
        <f t="shared" si="14"/>
        <v>354.66433872237388</v>
      </c>
      <c r="M24" s="15">
        <f t="shared" si="15"/>
        <v>370.28566127762616</v>
      </c>
      <c r="N24" s="15">
        <f t="shared" si="8"/>
        <v>60.412500000000001</v>
      </c>
      <c r="O24" s="15">
        <f t="shared" si="16"/>
        <v>121168.50368639339</v>
      </c>
      <c r="P24" s="15">
        <f>IF(L24=0,0,SUM($L$16:L24))</f>
        <v>3236.7661863934068</v>
      </c>
      <c r="Q24" s="22" t="str">
        <f t="shared" si="17"/>
        <v/>
      </c>
      <c r="S24" s="10">
        <f t="shared" si="9"/>
        <v>9</v>
      </c>
      <c r="T24" s="57">
        <f t="shared" si="21"/>
        <v>362.48</v>
      </c>
      <c r="U24" s="57">
        <f t="shared" si="22"/>
        <v>166.16784941684449</v>
      </c>
      <c r="V24" s="57">
        <f t="shared" si="23"/>
        <v>196.31215058315553</v>
      </c>
      <c r="W24" s="57">
        <f t="shared" si="24"/>
        <v>123242.66170192987</v>
      </c>
      <c r="X24" s="57">
        <f>IF(W24=0,0,SUM($U$16:U24))</f>
        <v>1504.9817019298621</v>
      </c>
      <c r="Y24" s="22" t="str">
        <f t="shared" si="25"/>
        <v/>
      </c>
      <c r="Z24" s="15">
        <v>1</v>
      </c>
    </row>
    <row r="25" spans="2:26" x14ac:dyDescent="0.3">
      <c r="B25" s="10">
        <f t="shared" si="4"/>
        <v>10</v>
      </c>
      <c r="C25" s="53">
        <f t="shared" si="5"/>
        <v>724.95</v>
      </c>
      <c r="D25" s="53">
        <f t="shared" si="10"/>
        <v>355.01259166939627</v>
      </c>
      <c r="E25" s="53">
        <f t="shared" si="11"/>
        <v>369.93740833060377</v>
      </c>
      <c r="F25" s="53">
        <f t="shared" si="12"/>
        <v>121348.66544974811</v>
      </c>
      <c r="G25" s="53">
        <f>IF(D25=0,0,SUM($D$16:D25))</f>
        <v>3598.165449748089</v>
      </c>
      <c r="H25" s="22" t="str">
        <f t="shared" si="13"/>
        <v/>
      </c>
      <c r="J25" s="10">
        <f t="shared" si="6"/>
        <v>10</v>
      </c>
      <c r="K25" s="15">
        <f t="shared" si="7"/>
        <v>724.95</v>
      </c>
      <c r="L25" s="15">
        <f t="shared" si="14"/>
        <v>353.40813575198075</v>
      </c>
      <c r="M25" s="15">
        <f t="shared" si="15"/>
        <v>371.54186424801929</v>
      </c>
      <c r="N25" s="15">
        <f t="shared" si="8"/>
        <v>60.412500000000001</v>
      </c>
      <c r="O25" s="15">
        <f t="shared" si="16"/>
        <v>120736.54932214537</v>
      </c>
      <c r="P25" s="15">
        <f>IF(L25=0,0,SUM($L$16:L25))</f>
        <v>3590.1743221453876</v>
      </c>
      <c r="Q25" s="22" t="str">
        <f t="shared" si="17"/>
        <v/>
      </c>
      <c r="S25" s="10">
        <f t="shared" si="9"/>
        <v>10</v>
      </c>
      <c r="T25" s="57">
        <f t="shared" si="21"/>
        <v>362.48</v>
      </c>
      <c r="U25" s="57">
        <f t="shared" si="22"/>
        <v>165.90358306029023</v>
      </c>
      <c r="V25" s="57">
        <f t="shared" si="23"/>
        <v>196.57641693970979</v>
      </c>
      <c r="W25" s="57">
        <f t="shared" si="24"/>
        <v>123046.08528499016</v>
      </c>
      <c r="X25" s="57">
        <f>IF(W25=0,0,SUM($U$16:U25))</f>
        <v>1670.8852849901523</v>
      </c>
      <c r="Y25" s="22" t="str">
        <f t="shared" si="25"/>
        <v/>
      </c>
      <c r="Z25" s="15">
        <v>1</v>
      </c>
    </row>
    <row r="26" spans="2:26" x14ac:dyDescent="0.3">
      <c r="B26" s="10">
        <f t="shared" si="4"/>
        <v>11</v>
      </c>
      <c r="C26" s="53">
        <f t="shared" si="5"/>
        <v>724.95</v>
      </c>
      <c r="D26" s="53">
        <f t="shared" si="10"/>
        <v>353.93360756176531</v>
      </c>
      <c r="E26" s="53">
        <f t="shared" si="11"/>
        <v>371.01639243823473</v>
      </c>
      <c r="F26" s="53">
        <f t="shared" si="12"/>
        <v>120977.64905730987</v>
      </c>
      <c r="G26" s="53">
        <f>IF(D26=0,0,SUM($D$16:D26))</f>
        <v>3952.0990573098543</v>
      </c>
      <c r="H26" s="22" t="str">
        <f t="shared" si="13"/>
        <v/>
      </c>
      <c r="J26" s="10">
        <f t="shared" si="6"/>
        <v>11</v>
      </c>
      <c r="K26" s="15">
        <f t="shared" si="7"/>
        <v>724.95</v>
      </c>
      <c r="L26" s="15">
        <f t="shared" si="14"/>
        <v>352.14826885625735</v>
      </c>
      <c r="M26" s="15">
        <f t="shared" si="15"/>
        <v>372.8017311437427</v>
      </c>
      <c r="N26" s="15">
        <f t="shared" si="8"/>
        <v>60.412500000000001</v>
      </c>
      <c r="O26" s="15">
        <f t="shared" si="16"/>
        <v>120303.33509100162</v>
      </c>
      <c r="P26" s="15">
        <f>IF(L26=0,0,SUM($L$16:L26))</f>
        <v>3942.3225910016449</v>
      </c>
      <c r="Q26" s="22" t="str">
        <f t="shared" si="17"/>
        <v/>
      </c>
      <c r="S26" s="10">
        <f t="shared" si="9"/>
        <v>11</v>
      </c>
      <c r="T26" s="57">
        <f t="shared" si="21"/>
        <v>362.48</v>
      </c>
      <c r="U26" s="57">
        <f t="shared" si="22"/>
        <v>165.63896096056368</v>
      </c>
      <c r="V26" s="57">
        <f t="shared" si="23"/>
        <v>196.84103903943634</v>
      </c>
      <c r="W26" s="57">
        <f t="shared" si="24"/>
        <v>122849.24424595071</v>
      </c>
      <c r="X26" s="57">
        <f>IF(W26=0,0,SUM($U$16:U26))</f>
        <v>1836.524245950716</v>
      </c>
      <c r="Y26" s="22" t="str">
        <f t="shared" si="25"/>
        <v/>
      </c>
      <c r="Z26" s="15">
        <v>1</v>
      </c>
    </row>
    <row r="27" spans="2:26" x14ac:dyDescent="0.3">
      <c r="B27" s="10">
        <f t="shared" si="4"/>
        <v>12</v>
      </c>
      <c r="C27" s="53">
        <f t="shared" si="5"/>
        <v>724.95</v>
      </c>
      <c r="D27" s="53">
        <f t="shared" si="10"/>
        <v>352.85147641715383</v>
      </c>
      <c r="E27" s="53">
        <f t="shared" si="11"/>
        <v>372.09852358284621</v>
      </c>
      <c r="F27" s="53">
        <f t="shared" si="12"/>
        <v>120605.55053372703</v>
      </c>
      <c r="G27" s="53">
        <f>IF(D27=0,0,SUM($D$16:D27))</f>
        <v>4304.9505337270084</v>
      </c>
      <c r="H27" s="22" t="str">
        <f t="shared" si="13"/>
        <v/>
      </c>
      <c r="J27" s="10">
        <f t="shared" si="6"/>
        <v>12</v>
      </c>
      <c r="K27" s="15">
        <f t="shared" si="7"/>
        <v>724.95</v>
      </c>
      <c r="L27" s="15">
        <f t="shared" si="14"/>
        <v>350.88472734875472</v>
      </c>
      <c r="M27" s="15">
        <f t="shared" si="15"/>
        <v>374.06527265124532</v>
      </c>
      <c r="N27" s="15">
        <f t="shared" si="8"/>
        <v>60.412500000000001</v>
      </c>
      <c r="O27" s="15">
        <f t="shared" si="16"/>
        <v>119868.85731835036</v>
      </c>
      <c r="P27" s="15">
        <f>IF(L27=0,0,SUM($L$16:L27))</f>
        <v>4293.2073183503999</v>
      </c>
      <c r="Q27" s="22" t="str">
        <f t="shared" si="17"/>
        <v/>
      </c>
      <c r="S27" s="10">
        <f t="shared" si="9"/>
        <v>12</v>
      </c>
      <c r="T27" s="57">
        <f t="shared" si="21"/>
        <v>362.48</v>
      </c>
      <c r="U27" s="57">
        <f t="shared" si="22"/>
        <v>165.37398263877984</v>
      </c>
      <c r="V27" s="57">
        <f t="shared" si="23"/>
        <v>197.10601736122018</v>
      </c>
      <c r="W27" s="57">
        <f t="shared" si="24"/>
        <v>122652.13822858949</v>
      </c>
      <c r="X27" s="57">
        <f>IF(W27=0,0,SUM($U$16:U27))</f>
        <v>2001.8982285894958</v>
      </c>
      <c r="Y27" s="22" t="str">
        <f t="shared" si="25"/>
        <v/>
      </c>
      <c r="Z27" s="15">
        <v>1</v>
      </c>
    </row>
    <row r="28" spans="2:26" x14ac:dyDescent="0.3">
      <c r="B28" s="10">
        <f t="shared" si="4"/>
        <v>13</v>
      </c>
      <c r="C28" s="53">
        <f t="shared" si="5"/>
        <v>724.95</v>
      </c>
      <c r="D28" s="53">
        <f t="shared" si="10"/>
        <v>351.76618905670392</v>
      </c>
      <c r="E28" s="53">
        <f t="shared" si="11"/>
        <v>373.18381094329612</v>
      </c>
      <c r="F28" s="53">
        <f t="shared" si="12"/>
        <v>120232.36672278374</v>
      </c>
      <c r="G28" s="53">
        <f>IF(D28=0,0,SUM($D$16:D28))</f>
        <v>4656.7167227837126</v>
      </c>
      <c r="H28" s="22" t="str">
        <f t="shared" si="13"/>
        <v/>
      </c>
      <c r="J28" s="10">
        <f t="shared" si="6"/>
        <v>13</v>
      </c>
      <c r="K28" s="15">
        <f t="shared" si="7"/>
        <v>724.95</v>
      </c>
      <c r="L28" s="15">
        <f t="shared" si="14"/>
        <v>349.61750051185527</v>
      </c>
      <c r="M28" s="15">
        <f t="shared" si="15"/>
        <v>375.33249948814478</v>
      </c>
      <c r="N28" s="15">
        <f t="shared" si="8"/>
        <v>60.412500000000001</v>
      </c>
      <c r="O28" s="15">
        <f t="shared" si="16"/>
        <v>119433.11231886222</v>
      </c>
      <c r="P28" s="15">
        <f>IF(L28=0,0,SUM($L$16:L28))</f>
        <v>4642.8248188622547</v>
      </c>
      <c r="Q28" s="22" t="str">
        <f t="shared" si="17"/>
        <v/>
      </c>
      <c r="S28" s="10">
        <f t="shared" si="9"/>
        <v>13</v>
      </c>
      <c r="T28" s="57">
        <f t="shared" si="21"/>
        <v>362.48</v>
      </c>
      <c r="U28" s="57">
        <f t="shared" si="22"/>
        <v>165.10864761540896</v>
      </c>
      <c r="V28" s="57">
        <f t="shared" si="23"/>
        <v>197.37135238459106</v>
      </c>
      <c r="W28" s="57">
        <f t="shared" si="24"/>
        <v>122454.7668762049</v>
      </c>
      <c r="X28" s="57">
        <f>IF(W28=0,0,SUM($U$16:U28))</f>
        <v>2167.006876204905</v>
      </c>
      <c r="Y28" s="22" t="str">
        <f t="shared" si="25"/>
        <v/>
      </c>
      <c r="Z28" s="15">
        <v>1</v>
      </c>
    </row>
    <row r="29" spans="2:26" x14ac:dyDescent="0.3">
      <c r="B29" s="10">
        <f t="shared" si="4"/>
        <v>14</v>
      </c>
      <c r="C29" s="53">
        <f t="shared" si="5"/>
        <v>724.95</v>
      </c>
      <c r="D29" s="53">
        <f t="shared" si="10"/>
        <v>350.67773627478596</v>
      </c>
      <c r="E29" s="53">
        <f t="shared" si="11"/>
        <v>374.27226372521409</v>
      </c>
      <c r="F29" s="53">
        <f t="shared" si="12"/>
        <v>119858.09445905853</v>
      </c>
      <c r="G29" s="53">
        <f>IF(D29=0,0,SUM($D$16:D29))</f>
        <v>5007.3944590584988</v>
      </c>
      <c r="H29" s="22" t="str">
        <f t="shared" si="13"/>
        <v/>
      </c>
      <c r="J29" s="10">
        <f t="shared" si="6"/>
        <v>14</v>
      </c>
      <c r="K29" s="15">
        <f t="shared" si="7"/>
        <v>724.95</v>
      </c>
      <c r="L29" s="15">
        <f t="shared" si="14"/>
        <v>348.34657759668153</v>
      </c>
      <c r="M29" s="15">
        <f t="shared" si="15"/>
        <v>376.60342240331852</v>
      </c>
      <c r="N29" s="15">
        <f t="shared" si="8"/>
        <v>60.412500000000001</v>
      </c>
      <c r="O29" s="15">
        <f t="shared" si="16"/>
        <v>118996.09639645889</v>
      </c>
      <c r="P29" s="15">
        <f>IF(L29=0,0,SUM($L$16:L29))</f>
        <v>4991.1713964589362</v>
      </c>
      <c r="Q29" s="22" t="str">
        <f t="shared" si="17"/>
        <v/>
      </c>
      <c r="S29" s="10">
        <f t="shared" si="9"/>
        <v>14</v>
      </c>
      <c r="T29" s="57">
        <f t="shared" si="21"/>
        <v>362.48</v>
      </c>
      <c r="U29" s="57">
        <f t="shared" si="22"/>
        <v>164.84295541027583</v>
      </c>
      <c r="V29" s="57">
        <f t="shared" si="23"/>
        <v>197.63704458972418</v>
      </c>
      <c r="W29" s="57">
        <f t="shared" si="24"/>
        <v>122257.12983161518</v>
      </c>
      <c r="X29" s="57">
        <f>IF(W29=0,0,SUM($U$16:U29))</f>
        <v>2331.8498316151808</v>
      </c>
      <c r="Y29" s="22" t="str">
        <f t="shared" si="25"/>
        <v/>
      </c>
      <c r="Z29" s="15">
        <v>1</v>
      </c>
    </row>
    <row r="30" spans="2:26" x14ac:dyDescent="0.3">
      <c r="B30" s="10">
        <f t="shared" si="4"/>
        <v>15</v>
      </c>
      <c r="C30" s="53">
        <f t="shared" si="5"/>
        <v>724.95</v>
      </c>
      <c r="D30" s="53">
        <f t="shared" si="10"/>
        <v>349.58610883892078</v>
      </c>
      <c r="E30" s="53">
        <f t="shared" si="11"/>
        <v>375.36389116107927</v>
      </c>
      <c r="F30" s="53">
        <f t="shared" si="12"/>
        <v>119482.73056789745</v>
      </c>
      <c r="G30" s="53">
        <f>IF(D30=0,0,SUM($D$16:D30))</f>
        <v>5356.9805678974199</v>
      </c>
      <c r="H30" s="22" t="str">
        <f t="shared" si="13"/>
        <v/>
      </c>
      <c r="J30" s="10">
        <f t="shared" si="6"/>
        <v>15</v>
      </c>
      <c r="K30" s="15">
        <f t="shared" si="7"/>
        <v>724.95</v>
      </c>
      <c r="L30" s="15">
        <f t="shared" si="14"/>
        <v>347.07194782300513</v>
      </c>
      <c r="M30" s="15">
        <f t="shared" si="15"/>
        <v>377.87805217699491</v>
      </c>
      <c r="N30" s="15">
        <f t="shared" si="8"/>
        <v>60.412500000000001</v>
      </c>
      <c r="O30" s="15">
        <f t="shared" si="16"/>
        <v>118557.80584428189</v>
      </c>
      <c r="P30" s="15">
        <f>IF(L30=0,0,SUM($L$16:L30))</f>
        <v>5338.2433442819411</v>
      </c>
      <c r="Q30" s="22" t="str">
        <f t="shared" si="17"/>
        <v/>
      </c>
      <c r="S30" s="10">
        <f t="shared" si="9"/>
        <v>15</v>
      </c>
      <c r="T30" s="57">
        <f t="shared" si="21"/>
        <v>362.48</v>
      </c>
      <c r="U30" s="57">
        <f t="shared" si="22"/>
        <v>164.57690554255893</v>
      </c>
      <c r="V30" s="57">
        <f t="shared" si="23"/>
        <v>197.90309445744109</v>
      </c>
      <c r="W30" s="57">
        <f t="shared" si="24"/>
        <v>122059.22673715773</v>
      </c>
      <c r="X30" s="57">
        <f>IF(W30=0,0,SUM($U$16:U30))</f>
        <v>2496.4267371577398</v>
      </c>
      <c r="Y30" s="22" t="str">
        <f t="shared" si="25"/>
        <v/>
      </c>
      <c r="Z30" s="15">
        <v>1</v>
      </c>
    </row>
    <row r="31" spans="2:26" x14ac:dyDescent="0.3">
      <c r="B31" s="10">
        <f t="shared" si="4"/>
        <v>16</v>
      </c>
      <c r="C31" s="53">
        <f t="shared" si="5"/>
        <v>724.95</v>
      </c>
      <c r="D31" s="53">
        <f t="shared" si="10"/>
        <v>348.49129748970091</v>
      </c>
      <c r="E31" s="53">
        <f t="shared" si="11"/>
        <v>376.45870251029913</v>
      </c>
      <c r="F31" s="53">
        <f t="shared" si="12"/>
        <v>119106.27186538716</v>
      </c>
      <c r="G31" s="53">
        <f>IF(D31=0,0,SUM($D$16:D31))</f>
        <v>5705.4718653871205</v>
      </c>
      <c r="H31" s="22" t="str">
        <f t="shared" si="13"/>
        <v/>
      </c>
      <c r="J31" s="10">
        <f t="shared" si="6"/>
        <v>16</v>
      </c>
      <c r="K31" s="15">
        <f t="shared" si="7"/>
        <v>724.95</v>
      </c>
      <c r="L31" s="15">
        <f t="shared" si="14"/>
        <v>345.79360037915552</v>
      </c>
      <c r="M31" s="15">
        <f t="shared" si="15"/>
        <v>379.15639962084452</v>
      </c>
      <c r="N31" s="15">
        <f t="shared" si="8"/>
        <v>60.412500000000001</v>
      </c>
      <c r="O31" s="15">
        <f t="shared" si="16"/>
        <v>118118.23694466104</v>
      </c>
      <c r="P31" s="15">
        <f>IF(L31=0,0,SUM($L$16:L31))</f>
        <v>5684.0369446610966</v>
      </c>
      <c r="Q31" s="22" t="str">
        <f t="shared" si="17"/>
        <v/>
      </c>
      <c r="S31" s="10">
        <f t="shared" si="9"/>
        <v>16</v>
      </c>
      <c r="T31" s="57">
        <f t="shared" si="21"/>
        <v>362.48</v>
      </c>
      <c r="U31" s="57">
        <f t="shared" si="22"/>
        <v>164.31049753078926</v>
      </c>
      <c r="V31" s="57">
        <f t="shared" si="23"/>
        <v>198.16950246921076</v>
      </c>
      <c r="W31" s="57">
        <f t="shared" si="24"/>
        <v>121861.05723468852</v>
      </c>
      <c r="X31" s="57">
        <f>IF(W31=0,0,SUM($U$16:U31))</f>
        <v>2660.737234688529</v>
      </c>
      <c r="Y31" s="22" t="str">
        <f t="shared" si="25"/>
        <v/>
      </c>
      <c r="Z31" s="15">
        <v>1</v>
      </c>
    </row>
    <row r="32" spans="2:26" x14ac:dyDescent="0.3">
      <c r="B32" s="10">
        <f t="shared" si="4"/>
        <v>17</v>
      </c>
      <c r="C32" s="53">
        <f t="shared" si="5"/>
        <v>724.95</v>
      </c>
      <c r="D32" s="53">
        <f t="shared" si="10"/>
        <v>347.39329294071257</v>
      </c>
      <c r="E32" s="53">
        <f t="shared" si="11"/>
        <v>377.55670705928748</v>
      </c>
      <c r="F32" s="53">
        <f t="shared" si="12"/>
        <v>118728.71515832788</v>
      </c>
      <c r="G32" s="53">
        <f>IF(D32=0,0,SUM($D$16:D32))</f>
        <v>6052.8651583278333</v>
      </c>
      <c r="H32" s="22" t="str">
        <f t="shared" si="13"/>
        <v/>
      </c>
      <c r="J32" s="10">
        <f t="shared" si="6"/>
        <v>17</v>
      </c>
      <c r="K32" s="15">
        <f t="shared" si="7"/>
        <v>724.95</v>
      </c>
      <c r="L32" s="15">
        <f t="shared" si="14"/>
        <v>344.51152442192807</v>
      </c>
      <c r="M32" s="15">
        <f t="shared" si="15"/>
        <v>380.43847557807197</v>
      </c>
      <c r="N32" s="15">
        <f t="shared" si="8"/>
        <v>60.412500000000001</v>
      </c>
      <c r="O32" s="15">
        <f t="shared" si="16"/>
        <v>117677.38596908297</v>
      </c>
      <c r="P32" s="15">
        <f>IF(L32=0,0,SUM($L$16:L32))</f>
        <v>6028.5484690830244</v>
      </c>
      <c r="Q32" s="22" t="str">
        <f t="shared" si="17"/>
        <v/>
      </c>
      <c r="S32" s="10">
        <f t="shared" si="9"/>
        <v>17</v>
      </c>
      <c r="T32" s="57">
        <f t="shared" si="21"/>
        <v>362.48</v>
      </c>
      <c r="U32" s="57">
        <f t="shared" si="22"/>
        <v>164.04373089284994</v>
      </c>
      <c r="V32" s="57">
        <f t="shared" si="23"/>
        <v>198.43626910715008</v>
      </c>
      <c r="W32" s="57">
        <f t="shared" si="24"/>
        <v>121662.62096558137</v>
      </c>
      <c r="X32" s="57">
        <f>IF(W32=0,0,SUM($U$16:U32))</f>
        <v>2824.780965581379</v>
      </c>
      <c r="Y32" s="22" t="str">
        <f t="shared" si="25"/>
        <v/>
      </c>
      <c r="Z32" s="15">
        <v>1</v>
      </c>
    </row>
    <row r="33" spans="2:26" x14ac:dyDescent="0.3">
      <c r="B33" s="10">
        <f t="shared" si="4"/>
        <v>18</v>
      </c>
      <c r="C33" s="53">
        <f t="shared" si="5"/>
        <v>724.95</v>
      </c>
      <c r="D33" s="53">
        <f t="shared" si="10"/>
        <v>346.29208587845636</v>
      </c>
      <c r="E33" s="53">
        <f t="shared" si="11"/>
        <v>378.65791412154368</v>
      </c>
      <c r="F33" s="53">
        <f t="shared" si="12"/>
        <v>118350.05724420633</v>
      </c>
      <c r="G33" s="53">
        <f>IF(D33=0,0,SUM($D$16:D33))</f>
        <v>6399.1572442062898</v>
      </c>
      <c r="H33" s="22" t="str">
        <f t="shared" si="13"/>
        <v/>
      </c>
      <c r="J33" s="10">
        <f t="shared" si="6"/>
        <v>18</v>
      </c>
      <c r="K33" s="15">
        <f t="shared" si="7"/>
        <v>724.95</v>
      </c>
      <c r="L33" s="15">
        <f t="shared" si="14"/>
        <v>343.22570907649202</v>
      </c>
      <c r="M33" s="15">
        <f t="shared" si="15"/>
        <v>381.72429092350802</v>
      </c>
      <c r="N33" s="15">
        <f t="shared" si="8"/>
        <v>60.412500000000001</v>
      </c>
      <c r="O33" s="15">
        <f t="shared" si="16"/>
        <v>117235.24917815946</v>
      </c>
      <c r="P33" s="15">
        <f>IF(L33=0,0,SUM($L$16:L33))</f>
        <v>6371.7741781595169</v>
      </c>
      <c r="Q33" s="22" t="str">
        <f t="shared" si="17"/>
        <v/>
      </c>
      <c r="S33" s="10">
        <f t="shared" si="9"/>
        <v>18</v>
      </c>
      <c r="T33" s="57">
        <f t="shared" si="21"/>
        <v>362.48</v>
      </c>
      <c r="U33" s="57">
        <f t="shared" si="22"/>
        <v>163.77660514597494</v>
      </c>
      <c r="V33" s="57">
        <f t="shared" si="23"/>
        <v>198.70339485402508</v>
      </c>
      <c r="W33" s="57">
        <f t="shared" si="24"/>
        <v>121463.91757072735</v>
      </c>
      <c r="X33" s="57">
        <f>IF(W33=0,0,SUM($U$16:U33))</f>
        <v>2988.5575707273538</v>
      </c>
      <c r="Y33" s="22" t="str">
        <f t="shared" si="25"/>
        <v/>
      </c>
      <c r="Z33" s="15">
        <v>1</v>
      </c>
    </row>
    <row r="34" spans="2:26" x14ac:dyDescent="0.3">
      <c r="B34" s="10">
        <f t="shared" si="4"/>
        <v>19</v>
      </c>
      <c r="C34" s="53">
        <f t="shared" si="5"/>
        <v>724.95</v>
      </c>
      <c r="D34" s="53">
        <f t="shared" si="10"/>
        <v>345.18766696226845</v>
      </c>
      <c r="E34" s="53">
        <f t="shared" si="11"/>
        <v>379.76233303773159</v>
      </c>
      <c r="F34" s="53">
        <f t="shared" si="12"/>
        <v>117970.2949111686</v>
      </c>
      <c r="G34" s="53">
        <f>IF(D34=0,0,SUM($D$16:D34))</f>
        <v>6744.3449111685586</v>
      </c>
      <c r="H34" s="22" t="str">
        <f t="shared" si="13"/>
        <v/>
      </c>
      <c r="J34" s="10">
        <f t="shared" si="6"/>
        <v>19</v>
      </c>
      <c r="K34" s="15">
        <f t="shared" si="7"/>
        <v>724.95</v>
      </c>
      <c r="L34" s="15">
        <f t="shared" si="14"/>
        <v>341.93614343629844</v>
      </c>
      <c r="M34" s="15">
        <f t="shared" si="15"/>
        <v>383.01385656370161</v>
      </c>
      <c r="N34" s="15">
        <f t="shared" si="8"/>
        <v>60.412500000000001</v>
      </c>
      <c r="O34" s="15">
        <f t="shared" si="16"/>
        <v>116791.82282159575</v>
      </c>
      <c r="P34" s="15">
        <f>IF(L34=0,0,SUM($L$16:L34))</f>
        <v>6713.710321595815</v>
      </c>
      <c r="Q34" s="22" t="str">
        <f t="shared" si="17"/>
        <v/>
      </c>
      <c r="S34" s="10">
        <f t="shared" si="9"/>
        <v>19</v>
      </c>
      <c r="T34" s="57">
        <f t="shared" si="21"/>
        <v>362.48</v>
      </c>
      <c r="U34" s="57">
        <f t="shared" si="22"/>
        <v>163.5091198067484</v>
      </c>
      <c r="V34" s="57">
        <f t="shared" si="23"/>
        <v>198.97088019325162</v>
      </c>
      <c r="W34" s="57">
        <f t="shared" si="24"/>
        <v>121264.9466905341</v>
      </c>
      <c r="X34" s="57">
        <f>IF(W34=0,0,SUM($U$16:U34))</f>
        <v>3152.0666905341022</v>
      </c>
      <c r="Y34" s="22" t="str">
        <f t="shared" si="25"/>
        <v/>
      </c>
      <c r="Z34" s="15">
        <v>1</v>
      </c>
    </row>
    <row r="35" spans="2:26" x14ac:dyDescent="0.3">
      <c r="B35" s="10">
        <f t="shared" si="4"/>
        <v>20</v>
      </c>
      <c r="C35" s="53">
        <f t="shared" si="5"/>
        <v>724.95</v>
      </c>
      <c r="D35" s="53">
        <f t="shared" si="10"/>
        <v>344.08002682424177</v>
      </c>
      <c r="E35" s="53">
        <f t="shared" si="11"/>
        <v>380.86997317575828</v>
      </c>
      <c r="F35" s="53">
        <f t="shared" si="12"/>
        <v>117589.42493799285</v>
      </c>
      <c r="G35" s="53">
        <f>IF(D35=0,0,SUM($D$16:D35))</f>
        <v>7088.4249379928006</v>
      </c>
      <c r="H35" s="22" t="str">
        <f t="shared" si="13"/>
        <v/>
      </c>
      <c r="J35" s="10">
        <f t="shared" si="6"/>
        <v>20</v>
      </c>
      <c r="K35" s="15">
        <f t="shared" si="7"/>
        <v>724.95</v>
      </c>
      <c r="L35" s="15">
        <f t="shared" si="14"/>
        <v>340.64281656298766</v>
      </c>
      <c r="M35" s="15">
        <f t="shared" si="15"/>
        <v>384.30718343701238</v>
      </c>
      <c r="N35" s="15">
        <f t="shared" si="8"/>
        <v>60.412500000000001</v>
      </c>
      <c r="O35" s="15">
        <f t="shared" si="16"/>
        <v>116347.10313815874</v>
      </c>
      <c r="P35" s="15">
        <f>IF(L35=0,0,SUM($L$16:L35))</f>
        <v>7054.3531381588027</v>
      </c>
      <c r="Q35" s="22" t="str">
        <f t="shared" si="17"/>
        <v/>
      </c>
      <c r="S35" s="10">
        <f t="shared" si="9"/>
        <v>20</v>
      </c>
      <c r="T35" s="57">
        <f t="shared" si="21"/>
        <v>362.48</v>
      </c>
      <c r="U35" s="57">
        <f t="shared" si="22"/>
        <v>163.24127439110362</v>
      </c>
      <c r="V35" s="57">
        <f t="shared" si="23"/>
        <v>199.2387256088964</v>
      </c>
      <c r="W35" s="57">
        <f t="shared" si="24"/>
        <v>121065.7079649252</v>
      </c>
      <c r="X35" s="57">
        <f>IF(W35=0,0,SUM($U$16:U35))</f>
        <v>3315.3079649252059</v>
      </c>
      <c r="Y35" s="22" t="str">
        <f t="shared" si="25"/>
        <v/>
      </c>
      <c r="Z35" s="15">
        <v>1</v>
      </c>
    </row>
    <row r="36" spans="2:26" x14ac:dyDescent="0.3">
      <c r="B36" s="10">
        <f t="shared" si="4"/>
        <v>21</v>
      </c>
      <c r="C36" s="53">
        <f t="shared" si="5"/>
        <v>724.95</v>
      </c>
      <c r="D36" s="53">
        <f t="shared" si="10"/>
        <v>342.96915606914587</v>
      </c>
      <c r="E36" s="53">
        <f t="shared" si="11"/>
        <v>381.98084393085418</v>
      </c>
      <c r="F36" s="53">
        <f t="shared" si="12"/>
        <v>117207.444094062</v>
      </c>
      <c r="G36" s="53">
        <f>IF(D36=0,0,SUM($D$16:D36))</f>
        <v>7431.3940940619468</v>
      </c>
      <c r="H36" s="22" t="str">
        <f t="shared" si="13"/>
        <v/>
      </c>
      <c r="J36" s="10">
        <f t="shared" si="6"/>
        <v>21</v>
      </c>
      <c r="K36" s="15">
        <f t="shared" si="7"/>
        <v>724.95</v>
      </c>
      <c r="L36" s="15">
        <f t="shared" si="14"/>
        <v>339.34571748629634</v>
      </c>
      <c r="M36" s="15">
        <f t="shared" si="15"/>
        <v>385.60428251370371</v>
      </c>
      <c r="N36" s="15">
        <f t="shared" si="8"/>
        <v>60.412500000000001</v>
      </c>
      <c r="O36" s="15">
        <f t="shared" si="16"/>
        <v>115901.08635564503</v>
      </c>
      <c r="P36" s="15">
        <f>IF(L36=0,0,SUM($L$16:L36))</f>
        <v>7393.6988556450988</v>
      </c>
      <c r="Q36" s="22" t="str">
        <f t="shared" si="17"/>
        <v/>
      </c>
      <c r="S36" s="10">
        <f t="shared" si="9"/>
        <v>21</v>
      </c>
      <c r="T36" s="57">
        <f t="shared" si="21"/>
        <v>362.48</v>
      </c>
      <c r="U36" s="57">
        <f t="shared" si="22"/>
        <v>162.9730684143224</v>
      </c>
      <c r="V36" s="57">
        <f t="shared" si="23"/>
        <v>199.50693158567762</v>
      </c>
      <c r="W36" s="57">
        <f t="shared" si="24"/>
        <v>120866.20103333952</v>
      </c>
      <c r="X36" s="57">
        <f>IF(W36=0,0,SUM($U$16:U36))</f>
        <v>3478.2810333395282</v>
      </c>
      <c r="Y36" s="22" t="str">
        <f t="shared" si="25"/>
        <v/>
      </c>
      <c r="Z36" s="15">
        <v>1</v>
      </c>
    </row>
    <row r="37" spans="2:26" x14ac:dyDescent="0.3">
      <c r="B37" s="10">
        <f t="shared" si="4"/>
        <v>22</v>
      </c>
      <c r="C37" s="53">
        <f t="shared" si="5"/>
        <v>724.95</v>
      </c>
      <c r="D37" s="53">
        <f t="shared" si="10"/>
        <v>341.8550452743475</v>
      </c>
      <c r="E37" s="53">
        <f t="shared" si="11"/>
        <v>383.09495472565254</v>
      </c>
      <c r="F37" s="53">
        <f t="shared" si="12"/>
        <v>116824.34913933635</v>
      </c>
      <c r="G37" s="53">
        <f>IF(D37=0,0,SUM($D$16:D37))</f>
        <v>7773.2491393362943</v>
      </c>
      <c r="H37" s="22" t="str">
        <f t="shared" si="13"/>
        <v/>
      </c>
      <c r="J37" s="10">
        <f t="shared" si="6"/>
        <v>22</v>
      </c>
      <c r="K37" s="15">
        <f t="shared" si="7"/>
        <v>724.95</v>
      </c>
      <c r="L37" s="15">
        <f t="shared" si="14"/>
        <v>338.04483520396474</v>
      </c>
      <c r="M37" s="15">
        <f t="shared" si="15"/>
        <v>386.90516479603531</v>
      </c>
      <c r="N37" s="15">
        <f t="shared" si="8"/>
        <v>60.412500000000001</v>
      </c>
      <c r="O37" s="15">
        <f t="shared" si="16"/>
        <v>115453.768690849</v>
      </c>
      <c r="P37" s="15">
        <f>IF(L37=0,0,SUM($L$16:L37))</f>
        <v>7731.7436908490636</v>
      </c>
      <c r="Q37" s="22" t="str">
        <f t="shared" si="17"/>
        <v/>
      </c>
      <c r="S37" s="10">
        <f t="shared" si="9"/>
        <v>22</v>
      </c>
      <c r="T37" s="57">
        <f t="shared" si="21"/>
        <v>362.48</v>
      </c>
      <c r="U37" s="57">
        <f t="shared" si="22"/>
        <v>162.70450139103397</v>
      </c>
      <c r="V37" s="57">
        <f t="shared" si="23"/>
        <v>199.77549860896605</v>
      </c>
      <c r="W37" s="57">
        <f t="shared" si="24"/>
        <v>120666.42553473054</v>
      </c>
      <c r="X37" s="57">
        <f>IF(W37=0,0,SUM($U$16:U37))</f>
        <v>3640.985534730562</v>
      </c>
      <c r="Y37" s="22" t="str">
        <f t="shared" si="25"/>
        <v/>
      </c>
      <c r="Z37" s="15">
        <v>1</v>
      </c>
    </row>
    <row r="38" spans="2:26" x14ac:dyDescent="0.3">
      <c r="B38" s="10">
        <f t="shared" si="4"/>
        <v>23</v>
      </c>
      <c r="C38" s="53">
        <f t="shared" si="5"/>
        <v>724.95</v>
      </c>
      <c r="D38" s="53">
        <f t="shared" si="10"/>
        <v>340.73768498973106</v>
      </c>
      <c r="E38" s="53">
        <f t="shared" si="11"/>
        <v>384.21231501026898</v>
      </c>
      <c r="F38" s="53">
        <f t="shared" si="12"/>
        <v>116440.13682432608</v>
      </c>
      <c r="G38" s="53">
        <f>IF(D38=0,0,SUM($D$16:D38))</f>
        <v>8113.9868243260253</v>
      </c>
      <c r="H38" s="22" t="str">
        <f t="shared" si="13"/>
        <v/>
      </c>
      <c r="J38" s="10">
        <f t="shared" si="6"/>
        <v>23</v>
      </c>
      <c r="K38" s="15">
        <f t="shared" si="7"/>
        <v>724.95</v>
      </c>
      <c r="L38" s="15">
        <f t="shared" si="14"/>
        <v>336.74015868164298</v>
      </c>
      <c r="M38" s="15">
        <f t="shared" si="15"/>
        <v>388.20984131835706</v>
      </c>
      <c r="N38" s="15">
        <f t="shared" si="8"/>
        <v>60.412500000000001</v>
      </c>
      <c r="O38" s="15">
        <f t="shared" si="16"/>
        <v>115005.14634953064</v>
      </c>
      <c r="P38" s="15">
        <f>IF(L38=0,0,SUM($L$16:L38))</f>
        <v>8068.4838495307067</v>
      </c>
      <c r="Q38" s="22" t="str">
        <f t="shared" si="17"/>
        <v/>
      </c>
      <c r="S38" s="10">
        <f t="shared" si="9"/>
        <v>23</v>
      </c>
      <c r="T38" s="57">
        <f t="shared" si="21"/>
        <v>362.48</v>
      </c>
      <c r="U38" s="57">
        <f t="shared" si="22"/>
        <v>162.4355728352142</v>
      </c>
      <c r="V38" s="57">
        <f t="shared" si="23"/>
        <v>200.04442716478582</v>
      </c>
      <c r="W38" s="57">
        <f t="shared" si="24"/>
        <v>120466.38110756576</v>
      </c>
      <c r="X38" s="57">
        <f>IF(W38=0,0,SUM($U$16:U38))</f>
        <v>3803.4211075657763</v>
      </c>
      <c r="Y38" s="22" t="str">
        <f t="shared" si="25"/>
        <v/>
      </c>
      <c r="Z38" s="15">
        <v>1</v>
      </c>
    </row>
    <row r="39" spans="2:26" x14ac:dyDescent="0.3">
      <c r="B39" s="10">
        <f t="shared" si="4"/>
        <v>24</v>
      </c>
      <c r="C39" s="53">
        <f t="shared" si="5"/>
        <v>724.95</v>
      </c>
      <c r="D39" s="53">
        <f t="shared" si="10"/>
        <v>339.61706573761779</v>
      </c>
      <c r="E39" s="53">
        <f t="shared" si="11"/>
        <v>385.33293426238225</v>
      </c>
      <c r="F39" s="53">
        <f t="shared" si="12"/>
        <v>116054.8038900637</v>
      </c>
      <c r="G39" s="53">
        <f>IF(D39=0,0,SUM($D$16:D39))</f>
        <v>8453.6038900636431</v>
      </c>
      <c r="H39" s="22" t="str">
        <f t="shared" si="13"/>
        <v/>
      </c>
      <c r="J39" s="10">
        <f t="shared" si="6"/>
        <v>24</v>
      </c>
      <c r="K39" s="15">
        <f t="shared" si="7"/>
        <v>724.95</v>
      </c>
      <c r="L39" s="15">
        <f t="shared" si="14"/>
        <v>335.43167685279769</v>
      </c>
      <c r="M39" s="15">
        <f t="shared" si="15"/>
        <v>389.51832314720235</v>
      </c>
      <c r="N39" s="15">
        <f t="shared" si="8"/>
        <v>60.412500000000001</v>
      </c>
      <c r="O39" s="15">
        <f t="shared" si="16"/>
        <v>114555.21552638343</v>
      </c>
      <c r="P39" s="15">
        <f>IF(L39=0,0,SUM($L$16:L39))</f>
        <v>8403.9155263835037</v>
      </c>
      <c r="Q39" s="22" t="str">
        <f t="shared" si="17"/>
        <v/>
      </c>
      <c r="S39" s="10">
        <f t="shared" si="9"/>
        <v>24</v>
      </c>
      <c r="T39" s="57">
        <f t="shared" si="21"/>
        <v>362.48</v>
      </c>
      <c r="U39" s="57">
        <f t="shared" si="22"/>
        <v>162.16628226018469</v>
      </c>
      <c r="V39" s="57">
        <f t="shared" si="23"/>
        <v>200.31371773981533</v>
      </c>
      <c r="W39" s="57">
        <f t="shared" si="24"/>
        <v>120266.06738982594</v>
      </c>
      <c r="X39" s="57">
        <f>IF(W39=0,0,SUM($U$16:U39))</f>
        <v>3965.5873898259611</v>
      </c>
      <c r="Y39" s="22" t="str">
        <f t="shared" si="25"/>
        <v/>
      </c>
      <c r="Z39" s="15">
        <v>1</v>
      </c>
    </row>
    <row r="40" spans="2:26" x14ac:dyDescent="0.3">
      <c r="B40" s="10">
        <f t="shared" si="4"/>
        <v>25</v>
      </c>
      <c r="C40" s="53">
        <f t="shared" si="5"/>
        <v>724.95</v>
      </c>
      <c r="D40" s="53">
        <f t="shared" si="10"/>
        <v>338.49317801268586</v>
      </c>
      <c r="E40" s="53">
        <f t="shared" si="11"/>
        <v>386.45682198731419</v>
      </c>
      <c r="F40" s="53">
        <f t="shared" si="12"/>
        <v>115668.34706807639</v>
      </c>
      <c r="G40" s="53">
        <f>IF(D40=0,0,SUM($D$16:D40))</f>
        <v>8792.0970680763294</v>
      </c>
      <c r="H40" s="22" t="str">
        <f t="shared" si="13"/>
        <v/>
      </c>
      <c r="J40" s="10">
        <f t="shared" si="6"/>
        <v>25</v>
      </c>
      <c r="K40" s="15">
        <f t="shared" si="7"/>
        <v>724.95</v>
      </c>
      <c r="L40" s="15">
        <f t="shared" si="14"/>
        <v>334.11937861861833</v>
      </c>
      <c r="M40" s="15">
        <f t="shared" si="15"/>
        <v>390.83062138138172</v>
      </c>
      <c r="N40" s="15">
        <f t="shared" si="8"/>
        <v>60.412500000000001</v>
      </c>
      <c r="O40" s="15">
        <f t="shared" si="16"/>
        <v>114103.97240500204</v>
      </c>
      <c r="P40" s="15">
        <f>IF(L40=0,0,SUM($L$16:L40))</f>
        <v>8738.0349050021214</v>
      </c>
      <c r="Q40" s="22" t="str">
        <f t="shared" si="17"/>
        <v/>
      </c>
      <c r="S40" s="10">
        <f t="shared" si="9"/>
        <v>25</v>
      </c>
      <c r="T40" s="57">
        <f t="shared" si="21"/>
        <v>362.48</v>
      </c>
      <c r="U40" s="57">
        <f t="shared" si="22"/>
        <v>161.89662917861187</v>
      </c>
      <c r="V40" s="57">
        <f t="shared" si="23"/>
        <v>200.58337082138814</v>
      </c>
      <c r="W40" s="57">
        <f t="shared" si="24"/>
        <v>120065.48401900455</v>
      </c>
      <c r="X40" s="57">
        <f>IF(W40=0,0,SUM($U$16:U40))</f>
        <v>4127.4840190045725</v>
      </c>
      <c r="Y40" s="22" t="str">
        <f t="shared" si="25"/>
        <v/>
      </c>
      <c r="Z40" s="15">
        <f>Z16+1</f>
        <v>2</v>
      </c>
    </row>
    <row r="41" spans="2:26" x14ac:dyDescent="0.3">
      <c r="B41" s="10">
        <f t="shared" si="4"/>
        <v>26</v>
      </c>
      <c r="C41" s="53">
        <f t="shared" si="5"/>
        <v>724.95</v>
      </c>
      <c r="D41" s="53">
        <f t="shared" si="10"/>
        <v>337.36601228188948</v>
      </c>
      <c r="E41" s="53">
        <f t="shared" si="11"/>
        <v>387.58398771811056</v>
      </c>
      <c r="F41" s="53">
        <f t="shared" si="12"/>
        <v>115280.76308035827</v>
      </c>
      <c r="G41" s="53">
        <f>IF(D41=0,0,SUM($D$16:D41))</f>
        <v>9129.4630803582186</v>
      </c>
      <c r="H41" s="22" t="str">
        <f t="shared" si="13"/>
        <v/>
      </c>
      <c r="J41" s="10">
        <f t="shared" si="6"/>
        <v>26</v>
      </c>
      <c r="K41" s="15">
        <f t="shared" si="7"/>
        <v>724.95</v>
      </c>
      <c r="L41" s="15">
        <f t="shared" si="14"/>
        <v>332.80325284792269</v>
      </c>
      <c r="M41" s="15">
        <f t="shared" si="15"/>
        <v>392.14674715207735</v>
      </c>
      <c r="N41" s="15">
        <f t="shared" si="8"/>
        <v>60.412500000000001</v>
      </c>
      <c r="O41" s="15">
        <f t="shared" si="16"/>
        <v>113651.41315784997</v>
      </c>
      <c r="P41" s="15">
        <f>IF(L41=0,0,SUM($L$16:L41))</f>
        <v>9070.8381578500448</v>
      </c>
      <c r="Q41" s="22" t="str">
        <f t="shared" si="17"/>
        <v/>
      </c>
      <c r="S41" s="10">
        <f t="shared" si="9"/>
        <v>26</v>
      </c>
      <c r="T41" s="57">
        <f t="shared" si="21"/>
        <v>362.48</v>
      </c>
      <c r="U41" s="57">
        <f t="shared" si="22"/>
        <v>161.62661310250616</v>
      </c>
      <c r="V41" s="57">
        <f t="shared" si="23"/>
        <v>200.85338689749386</v>
      </c>
      <c r="W41" s="57">
        <f t="shared" si="24"/>
        <v>119864.63063210706</v>
      </c>
      <c r="X41" s="57">
        <f>IF(W41=0,0,SUM($U$16:U41))</f>
        <v>4289.1106321070783</v>
      </c>
      <c r="Y41" s="22" t="str">
        <f t="shared" si="25"/>
        <v/>
      </c>
      <c r="Z41" s="15">
        <f t="shared" ref="Z41:Z104" si="26">Z17+1</f>
        <v>2</v>
      </c>
    </row>
    <row r="42" spans="2:26" x14ac:dyDescent="0.3">
      <c r="B42" s="10">
        <f t="shared" si="4"/>
        <v>27</v>
      </c>
      <c r="C42" s="53">
        <f t="shared" si="5"/>
        <v>724.95</v>
      </c>
      <c r="D42" s="53">
        <f t="shared" si="10"/>
        <v>336.23555898437832</v>
      </c>
      <c r="E42" s="53">
        <f t="shared" si="11"/>
        <v>388.71444101562173</v>
      </c>
      <c r="F42" s="53">
        <f t="shared" si="12"/>
        <v>114892.04863934265</v>
      </c>
      <c r="G42" s="53">
        <f>IF(D42=0,0,SUM($D$16:D42))</f>
        <v>9465.6986393425977</v>
      </c>
      <c r="H42" s="22" t="str">
        <f t="shared" si="13"/>
        <v/>
      </c>
      <c r="J42" s="10">
        <f t="shared" si="6"/>
        <v>27</v>
      </c>
      <c r="K42" s="15">
        <f t="shared" si="7"/>
        <v>724.95</v>
      </c>
      <c r="L42" s="15">
        <f t="shared" si="14"/>
        <v>331.48328837706242</v>
      </c>
      <c r="M42" s="15">
        <f t="shared" si="15"/>
        <v>393.46671162293762</v>
      </c>
      <c r="N42" s="15">
        <f t="shared" si="8"/>
        <v>60.412500000000001</v>
      </c>
      <c r="O42" s="15">
        <f t="shared" si="16"/>
        <v>113197.53394622702</v>
      </c>
      <c r="P42" s="15">
        <f>IF(L42=0,0,SUM($L$16:L42))</f>
        <v>9402.321446227108</v>
      </c>
      <c r="Q42" s="22" t="str">
        <f t="shared" si="17"/>
        <v/>
      </c>
      <c r="S42" s="10">
        <f t="shared" si="9"/>
        <v>27</v>
      </c>
      <c r="T42" s="57">
        <f t="shared" si="21"/>
        <v>362.48</v>
      </c>
      <c r="U42" s="57">
        <f t="shared" si="22"/>
        <v>161.35623354322104</v>
      </c>
      <c r="V42" s="57">
        <f t="shared" si="23"/>
        <v>201.12376645677898</v>
      </c>
      <c r="W42" s="57">
        <f t="shared" si="24"/>
        <v>119663.50686565028</v>
      </c>
      <c r="X42" s="57">
        <f>IF(W42=0,0,SUM($U$16:U42))</f>
        <v>4450.466865650299</v>
      </c>
      <c r="Y42" s="22" t="str">
        <f t="shared" si="25"/>
        <v/>
      </c>
      <c r="Z42" s="15">
        <f t="shared" si="26"/>
        <v>2</v>
      </c>
    </row>
    <row r="43" spans="2:26" x14ac:dyDescent="0.3">
      <c r="B43" s="10">
        <f t="shared" si="4"/>
        <v>28</v>
      </c>
      <c r="C43" s="53">
        <f t="shared" si="5"/>
        <v>724.95</v>
      </c>
      <c r="D43" s="53">
        <f t="shared" si="10"/>
        <v>335.10180853141611</v>
      </c>
      <c r="E43" s="53">
        <f t="shared" si="11"/>
        <v>389.84819146858393</v>
      </c>
      <c r="F43" s="53">
        <f t="shared" si="12"/>
        <v>114502.20044787407</v>
      </c>
      <c r="G43" s="53">
        <f>IF(D43=0,0,SUM($D$16:D43))</f>
        <v>9800.8004478740131</v>
      </c>
      <c r="H43" s="22" t="str">
        <f t="shared" si="13"/>
        <v/>
      </c>
      <c r="J43" s="10">
        <f t="shared" si="6"/>
        <v>28</v>
      </c>
      <c r="K43" s="15">
        <f t="shared" si="7"/>
        <v>724.95</v>
      </c>
      <c r="L43" s="15">
        <f t="shared" si="14"/>
        <v>330.15947400982884</v>
      </c>
      <c r="M43" s="15">
        <f t="shared" si="15"/>
        <v>394.7905259901712</v>
      </c>
      <c r="N43" s="15">
        <f t="shared" si="8"/>
        <v>60.412500000000001</v>
      </c>
      <c r="O43" s="15">
        <f t="shared" si="16"/>
        <v>112742.33092023684</v>
      </c>
      <c r="P43" s="15">
        <f>IF(L43=0,0,SUM($L$16:L43))</f>
        <v>9732.4809202369361</v>
      </c>
      <c r="Q43" s="22" t="str">
        <f t="shared" si="17"/>
        <v/>
      </c>
      <c r="S43" s="10">
        <f t="shared" si="9"/>
        <v>28</v>
      </c>
      <c r="T43" s="57">
        <f t="shared" si="21"/>
        <v>362.48</v>
      </c>
      <c r="U43" s="57">
        <f t="shared" si="22"/>
        <v>161.08549001145232</v>
      </c>
      <c r="V43" s="57">
        <f t="shared" si="23"/>
        <v>201.3945099885477</v>
      </c>
      <c r="W43" s="57">
        <f t="shared" si="24"/>
        <v>119462.11235566174</v>
      </c>
      <c r="X43" s="57">
        <f>IF(W43=0,0,SUM($U$16:U43))</f>
        <v>4611.5523556617518</v>
      </c>
      <c r="Y43" s="22" t="str">
        <f t="shared" si="25"/>
        <v/>
      </c>
      <c r="Z43" s="15">
        <f t="shared" si="26"/>
        <v>2</v>
      </c>
    </row>
    <row r="44" spans="2:26" x14ac:dyDescent="0.3">
      <c r="B44" s="10">
        <f t="shared" si="4"/>
        <v>29</v>
      </c>
      <c r="C44" s="53">
        <f t="shared" si="5"/>
        <v>724.95</v>
      </c>
      <c r="D44" s="53">
        <f t="shared" si="10"/>
        <v>333.96475130629943</v>
      </c>
      <c r="E44" s="53">
        <f t="shared" si="11"/>
        <v>390.98524869370061</v>
      </c>
      <c r="F44" s="53">
        <f t="shared" si="12"/>
        <v>114111.21519918037</v>
      </c>
      <c r="G44" s="53">
        <f>IF(D44=0,0,SUM($D$16:D44))</f>
        <v>10134.765199180312</v>
      </c>
      <c r="H44" s="22" t="str">
        <f t="shared" si="13"/>
        <v/>
      </c>
      <c r="J44" s="10">
        <f t="shared" si="6"/>
        <v>29</v>
      </c>
      <c r="K44" s="15">
        <f t="shared" si="7"/>
        <v>724.95</v>
      </c>
      <c r="L44" s="15">
        <f t="shared" si="14"/>
        <v>328.83179851735747</v>
      </c>
      <c r="M44" s="15">
        <f t="shared" si="15"/>
        <v>396.11820148264258</v>
      </c>
      <c r="N44" s="15">
        <f t="shared" si="8"/>
        <v>60.412500000000001</v>
      </c>
      <c r="O44" s="15">
        <f t="shared" si="16"/>
        <v>112285.8002187542</v>
      </c>
      <c r="P44" s="15">
        <f>IF(L44=0,0,SUM($L$16:L44))</f>
        <v>10061.312718754294</v>
      </c>
      <c r="Q44" s="22" t="str">
        <f t="shared" si="17"/>
        <v/>
      </c>
      <c r="S44" s="10">
        <f t="shared" si="9"/>
        <v>29</v>
      </c>
      <c r="T44" s="57">
        <f t="shared" si="21"/>
        <v>362.48</v>
      </c>
      <c r="U44" s="57">
        <f t="shared" si="22"/>
        <v>160.81438201723697</v>
      </c>
      <c r="V44" s="57">
        <f t="shared" si="23"/>
        <v>201.66561798276305</v>
      </c>
      <c r="W44" s="57">
        <f t="shared" si="24"/>
        <v>119260.44673767897</v>
      </c>
      <c r="X44" s="57">
        <f>IF(W44=0,0,SUM($U$16:U44))</f>
        <v>4772.366737678989</v>
      </c>
      <c r="Y44" s="22" t="str">
        <f t="shared" si="25"/>
        <v/>
      </c>
      <c r="Z44" s="15">
        <f t="shared" si="26"/>
        <v>2</v>
      </c>
    </row>
    <row r="45" spans="2:26" x14ac:dyDescent="0.3">
      <c r="B45" s="10">
        <f t="shared" si="4"/>
        <v>30</v>
      </c>
      <c r="C45" s="53">
        <f t="shared" si="5"/>
        <v>724.95</v>
      </c>
      <c r="D45" s="53">
        <f t="shared" si="10"/>
        <v>332.82437766427614</v>
      </c>
      <c r="E45" s="53">
        <f t="shared" si="11"/>
        <v>392.1256223357239</v>
      </c>
      <c r="F45" s="53">
        <f t="shared" si="12"/>
        <v>113719.08957684465</v>
      </c>
      <c r="G45" s="53">
        <f>IF(D45=0,0,SUM($D$16:D45))</f>
        <v>10467.589576844588</v>
      </c>
      <c r="H45" s="22" t="str">
        <f t="shared" si="13"/>
        <v/>
      </c>
      <c r="J45" s="10">
        <f t="shared" si="6"/>
        <v>30</v>
      </c>
      <c r="K45" s="15">
        <f t="shared" si="7"/>
        <v>724.95</v>
      </c>
      <c r="L45" s="15">
        <f t="shared" si="14"/>
        <v>327.50025063803315</v>
      </c>
      <c r="M45" s="15">
        <f t="shared" si="15"/>
        <v>397.44974936196689</v>
      </c>
      <c r="N45" s="15">
        <f t="shared" si="8"/>
        <v>60.412500000000001</v>
      </c>
      <c r="O45" s="15">
        <f t="shared" si="16"/>
        <v>111827.93796939222</v>
      </c>
      <c r="P45" s="15">
        <f>IF(L45=0,0,SUM($L$16:L45))</f>
        <v>10388.812969392327</v>
      </c>
      <c r="Q45" s="22" t="str">
        <f t="shared" si="17"/>
        <v/>
      </c>
      <c r="S45" s="10">
        <f t="shared" si="9"/>
        <v>30</v>
      </c>
      <c r="T45" s="57">
        <f t="shared" si="21"/>
        <v>362.48</v>
      </c>
      <c r="U45" s="57">
        <f t="shared" si="22"/>
        <v>160.54290906995249</v>
      </c>
      <c r="V45" s="57">
        <f t="shared" si="23"/>
        <v>201.93709093004753</v>
      </c>
      <c r="W45" s="57">
        <f t="shared" si="24"/>
        <v>119058.50964674892</v>
      </c>
      <c r="X45" s="57">
        <f>IF(W45=0,0,SUM($U$16:U45))</f>
        <v>4932.9096467489417</v>
      </c>
      <c r="Y45" s="22" t="str">
        <f t="shared" si="25"/>
        <v/>
      </c>
      <c r="Z45" s="15">
        <f t="shared" si="26"/>
        <v>2</v>
      </c>
    </row>
    <row r="46" spans="2:26" x14ac:dyDescent="0.3">
      <c r="B46" s="10">
        <f t="shared" si="4"/>
        <v>31</v>
      </c>
      <c r="C46" s="53">
        <f t="shared" si="5"/>
        <v>724.95</v>
      </c>
      <c r="D46" s="53">
        <f t="shared" si="10"/>
        <v>331.6806779324636</v>
      </c>
      <c r="E46" s="53">
        <f t="shared" si="11"/>
        <v>393.26932206753645</v>
      </c>
      <c r="F46" s="53">
        <f t="shared" si="12"/>
        <v>113325.82025477712</v>
      </c>
      <c r="G46" s="53">
        <f>IF(D46=0,0,SUM($D$16:D46))</f>
        <v>10799.270254777051</v>
      </c>
      <c r="H46" s="22" t="str">
        <f t="shared" si="13"/>
        <v/>
      </c>
      <c r="J46" s="10">
        <f t="shared" si="6"/>
        <v>31</v>
      </c>
      <c r="K46" s="15">
        <f t="shared" si="7"/>
        <v>724.95</v>
      </c>
      <c r="L46" s="15">
        <f t="shared" si="14"/>
        <v>326.16481907739404</v>
      </c>
      <c r="M46" s="15">
        <f t="shared" si="15"/>
        <v>398.785180922606</v>
      </c>
      <c r="N46" s="15">
        <f t="shared" si="8"/>
        <v>60.412500000000001</v>
      </c>
      <c r="O46" s="15">
        <f t="shared" si="16"/>
        <v>111368.74028846962</v>
      </c>
      <c r="P46" s="15">
        <f>IF(L46=0,0,SUM($L$16:L46))</f>
        <v>10714.977788469721</v>
      </c>
      <c r="Q46" s="22" t="str">
        <f t="shared" si="17"/>
        <v/>
      </c>
      <c r="S46" s="10">
        <f t="shared" si="9"/>
        <v>31</v>
      </c>
      <c r="T46" s="57">
        <f t="shared" si="21"/>
        <v>362.48</v>
      </c>
      <c r="U46" s="57">
        <f t="shared" si="22"/>
        <v>160.27107067831588</v>
      </c>
      <c r="V46" s="57">
        <f t="shared" si="23"/>
        <v>202.20892932168414</v>
      </c>
      <c r="W46" s="57">
        <f t="shared" si="24"/>
        <v>118856.30071742724</v>
      </c>
      <c r="X46" s="57">
        <f>IF(W46=0,0,SUM($U$16:U46))</f>
        <v>5093.1807174272572</v>
      </c>
      <c r="Y46" s="22" t="str">
        <f t="shared" si="25"/>
        <v/>
      </c>
      <c r="Z46" s="15">
        <f t="shared" si="26"/>
        <v>2</v>
      </c>
    </row>
    <row r="47" spans="2:26" x14ac:dyDescent="0.3">
      <c r="B47" s="10">
        <f t="shared" si="4"/>
        <v>32</v>
      </c>
      <c r="C47" s="53">
        <f t="shared" si="5"/>
        <v>724.95</v>
      </c>
      <c r="D47" s="53">
        <f t="shared" si="10"/>
        <v>330.53364240976663</v>
      </c>
      <c r="E47" s="53">
        <f t="shared" si="11"/>
        <v>394.41635759023342</v>
      </c>
      <c r="F47" s="53">
        <f t="shared" si="12"/>
        <v>112931.40389718689</v>
      </c>
      <c r="G47" s="53">
        <f>IF(D47=0,0,SUM($D$16:D47))</f>
        <v>11129.803897186817</v>
      </c>
      <c r="H47" s="22" t="str">
        <f t="shared" si="13"/>
        <v/>
      </c>
      <c r="J47" s="10">
        <f t="shared" si="6"/>
        <v>32</v>
      </c>
      <c r="K47" s="15">
        <f t="shared" si="7"/>
        <v>724.95</v>
      </c>
      <c r="L47" s="15">
        <f t="shared" si="14"/>
        <v>324.8254925080364</v>
      </c>
      <c r="M47" s="15">
        <f t="shared" si="15"/>
        <v>400.12450749196364</v>
      </c>
      <c r="N47" s="15">
        <f t="shared" si="8"/>
        <v>60.412500000000001</v>
      </c>
      <c r="O47" s="15">
        <f t="shared" si="16"/>
        <v>110908.20328097766</v>
      </c>
      <c r="P47" s="15">
        <f>IF(L47=0,0,SUM($L$16:L47))</f>
        <v>11039.803280977758</v>
      </c>
      <c r="Q47" s="22" t="str">
        <f t="shared" si="17"/>
        <v/>
      </c>
      <c r="S47" s="10">
        <f t="shared" si="9"/>
        <v>32</v>
      </c>
      <c r="T47" s="57">
        <f t="shared" si="21"/>
        <v>362.48</v>
      </c>
      <c r="U47" s="57">
        <f t="shared" si="22"/>
        <v>159.99886635038285</v>
      </c>
      <c r="V47" s="57">
        <f t="shared" si="23"/>
        <v>202.48113364961716</v>
      </c>
      <c r="W47" s="57">
        <f t="shared" si="24"/>
        <v>118653.81958377761</v>
      </c>
      <c r="X47" s="57">
        <f>IF(W47=0,0,SUM($U$16:U47))</f>
        <v>5253.1795837776399</v>
      </c>
      <c r="Y47" s="22" t="str">
        <f t="shared" si="25"/>
        <v/>
      </c>
      <c r="Z47" s="15">
        <f t="shared" si="26"/>
        <v>2</v>
      </c>
    </row>
    <row r="48" spans="2:26" x14ac:dyDescent="0.3">
      <c r="B48" s="10">
        <f t="shared" si="4"/>
        <v>33</v>
      </c>
      <c r="C48" s="53">
        <f t="shared" si="5"/>
        <v>724.95</v>
      </c>
      <c r="D48" s="53">
        <f t="shared" si="10"/>
        <v>329.38326136679513</v>
      </c>
      <c r="E48" s="53">
        <f t="shared" si="11"/>
        <v>395.56673863320492</v>
      </c>
      <c r="F48" s="53">
        <f t="shared" si="12"/>
        <v>112535.83715855368</v>
      </c>
      <c r="G48" s="53">
        <f>IF(D48=0,0,SUM($D$16:D48))</f>
        <v>11459.187158553612</v>
      </c>
      <c r="H48" s="22" t="str">
        <f t="shared" si="13"/>
        <v/>
      </c>
      <c r="J48" s="10">
        <f t="shared" si="6"/>
        <v>33</v>
      </c>
      <c r="K48" s="15">
        <f t="shared" si="7"/>
        <v>724.95</v>
      </c>
      <c r="L48" s="15">
        <f t="shared" si="14"/>
        <v>323.48225956951819</v>
      </c>
      <c r="M48" s="15">
        <f t="shared" si="15"/>
        <v>401.46774043048185</v>
      </c>
      <c r="N48" s="15">
        <f t="shared" si="8"/>
        <v>60.412500000000001</v>
      </c>
      <c r="O48" s="15">
        <f t="shared" si="16"/>
        <v>110446.32304054717</v>
      </c>
      <c r="P48" s="15">
        <f>IF(L48=0,0,SUM($L$16:L48))</f>
        <v>11363.285540547276</v>
      </c>
      <c r="Q48" s="22" t="str">
        <f t="shared" si="17"/>
        <v/>
      </c>
      <c r="S48" s="10">
        <f t="shared" si="9"/>
        <v>33</v>
      </c>
      <c r="T48" s="57">
        <f t="shared" si="21"/>
        <v>362.48</v>
      </c>
      <c r="U48" s="57">
        <f t="shared" si="22"/>
        <v>159.72629559354681</v>
      </c>
      <c r="V48" s="57">
        <f t="shared" si="23"/>
        <v>202.75370440645321</v>
      </c>
      <c r="W48" s="57">
        <f t="shared" si="24"/>
        <v>118451.06587937116</v>
      </c>
      <c r="X48" s="57">
        <f>IF(W48=0,0,SUM($U$16:U48))</f>
        <v>5412.9058793711865</v>
      </c>
      <c r="Y48" s="22" t="str">
        <f t="shared" si="25"/>
        <v/>
      </c>
      <c r="Z48" s="15">
        <f t="shared" si="26"/>
        <v>2</v>
      </c>
    </row>
    <row r="49" spans="2:26" x14ac:dyDescent="0.3">
      <c r="B49" s="10">
        <f t="shared" si="4"/>
        <v>34</v>
      </c>
      <c r="C49" s="53">
        <f t="shared" si="5"/>
        <v>724.95</v>
      </c>
      <c r="D49" s="53">
        <f t="shared" si="10"/>
        <v>328.2295250457816</v>
      </c>
      <c r="E49" s="53">
        <f t="shared" si="11"/>
        <v>396.72047495421845</v>
      </c>
      <c r="F49" s="53">
        <f t="shared" si="12"/>
        <v>112139.11668359947</v>
      </c>
      <c r="G49" s="53">
        <f>IF(D49=0,0,SUM($D$16:D49))</f>
        <v>11787.416683599393</v>
      </c>
      <c r="H49" s="22" t="str">
        <f t="shared" si="13"/>
        <v/>
      </c>
      <c r="J49" s="10">
        <f t="shared" si="6"/>
        <v>34</v>
      </c>
      <c r="K49" s="15">
        <f t="shared" si="7"/>
        <v>724.95</v>
      </c>
      <c r="L49" s="15">
        <f t="shared" si="14"/>
        <v>322.13510886826259</v>
      </c>
      <c r="M49" s="15">
        <f t="shared" si="15"/>
        <v>402.81489113173745</v>
      </c>
      <c r="N49" s="15">
        <f t="shared" si="8"/>
        <v>60.412500000000001</v>
      </c>
      <c r="O49" s="15">
        <f t="shared" si="16"/>
        <v>109983.09564941542</v>
      </c>
      <c r="P49" s="15">
        <f>IF(L49=0,0,SUM($L$16:L49))</f>
        <v>11685.420649415539</v>
      </c>
      <c r="Q49" s="22" t="str">
        <f t="shared" si="17"/>
        <v/>
      </c>
      <c r="S49" s="10">
        <f t="shared" si="9"/>
        <v>34</v>
      </c>
      <c r="T49" s="57">
        <f t="shared" si="21"/>
        <v>362.48</v>
      </c>
      <c r="U49" s="57">
        <f t="shared" si="22"/>
        <v>159.45335791453812</v>
      </c>
      <c r="V49" s="57">
        <f t="shared" si="23"/>
        <v>203.0266420854619</v>
      </c>
      <c r="W49" s="57">
        <f t="shared" si="24"/>
        <v>118248.0392372857</v>
      </c>
      <c r="X49" s="57">
        <f>IF(W49=0,0,SUM($U$16:U49))</f>
        <v>5572.3592372857247</v>
      </c>
      <c r="Y49" s="22" t="str">
        <f t="shared" si="25"/>
        <v/>
      </c>
      <c r="Z49" s="15">
        <f t="shared" si="26"/>
        <v>2</v>
      </c>
    </row>
    <row r="50" spans="2:26" x14ac:dyDescent="0.3">
      <c r="B50" s="10">
        <f t="shared" si="4"/>
        <v>35</v>
      </c>
      <c r="C50" s="53">
        <f t="shared" si="5"/>
        <v>724.95</v>
      </c>
      <c r="D50" s="53">
        <f t="shared" si="10"/>
        <v>327.07242366049849</v>
      </c>
      <c r="E50" s="53">
        <f t="shared" si="11"/>
        <v>397.87757633950156</v>
      </c>
      <c r="F50" s="53">
        <f t="shared" si="12"/>
        <v>111741.23910725997</v>
      </c>
      <c r="G50" s="53">
        <f>IF(D50=0,0,SUM($D$16:D50))</f>
        <v>12114.489107259891</v>
      </c>
      <c r="H50" s="22" t="str">
        <f t="shared" si="13"/>
        <v/>
      </c>
      <c r="J50" s="10">
        <f t="shared" si="6"/>
        <v>35</v>
      </c>
      <c r="K50" s="15">
        <f t="shared" si="7"/>
        <v>724.95</v>
      </c>
      <c r="L50" s="15">
        <f t="shared" si="14"/>
        <v>320.78402897746167</v>
      </c>
      <c r="M50" s="15">
        <f t="shared" si="15"/>
        <v>404.16597102253837</v>
      </c>
      <c r="N50" s="15">
        <f t="shared" si="8"/>
        <v>60.412500000000001</v>
      </c>
      <c r="O50" s="15">
        <f t="shared" si="16"/>
        <v>109518.51717839288</v>
      </c>
      <c r="P50" s="15">
        <f>IF(L50=0,0,SUM($L$16:L50))</f>
        <v>12006.204678393</v>
      </c>
      <c r="Q50" s="22" t="str">
        <f t="shared" si="17"/>
        <v/>
      </c>
      <c r="S50" s="10">
        <f t="shared" si="9"/>
        <v>35</v>
      </c>
      <c r="T50" s="57">
        <f t="shared" si="21"/>
        <v>362.48</v>
      </c>
      <c r="U50" s="57">
        <f t="shared" si="22"/>
        <v>159.18005281942308</v>
      </c>
      <c r="V50" s="57">
        <f t="shared" si="23"/>
        <v>203.29994718057694</v>
      </c>
      <c r="W50" s="57">
        <f t="shared" si="24"/>
        <v>118044.73929010512</v>
      </c>
      <c r="X50" s="57">
        <f>IF(W50=0,0,SUM($U$16:U50))</f>
        <v>5731.5392901051482</v>
      </c>
      <c r="Y50" s="22" t="str">
        <f t="shared" si="25"/>
        <v/>
      </c>
      <c r="Z50" s="15">
        <f t="shared" si="26"/>
        <v>2</v>
      </c>
    </row>
    <row r="51" spans="2:26" x14ac:dyDescent="0.3">
      <c r="B51" s="10">
        <f t="shared" si="4"/>
        <v>36</v>
      </c>
      <c r="C51" s="53">
        <f t="shared" si="5"/>
        <v>724.95</v>
      </c>
      <c r="D51" s="53">
        <f t="shared" si="10"/>
        <v>325.91194739617498</v>
      </c>
      <c r="E51" s="53">
        <f t="shared" si="11"/>
        <v>399.03805260382507</v>
      </c>
      <c r="F51" s="53">
        <f t="shared" si="12"/>
        <v>111342.20105465615</v>
      </c>
      <c r="G51" s="53">
        <f>IF(D51=0,0,SUM($D$16:D51))</f>
        <v>12440.401054656066</v>
      </c>
      <c r="H51" s="22" t="str">
        <f t="shared" si="13"/>
        <v/>
      </c>
      <c r="J51" s="10">
        <f t="shared" si="6"/>
        <v>36</v>
      </c>
      <c r="K51" s="15">
        <f t="shared" si="7"/>
        <v>724.95</v>
      </c>
      <c r="L51" s="15">
        <f t="shared" si="14"/>
        <v>319.42900843697925</v>
      </c>
      <c r="M51" s="15">
        <f t="shared" si="15"/>
        <v>405.5209915630208</v>
      </c>
      <c r="N51" s="15">
        <f t="shared" si="8"/>
        <v>60.412500000000001</v>
      </c>
      <c r="O51" s="15">
        <f t="shared" si="16"/>
        <v>109052.58368682986</v>
      </c>
      <c r="P51" s="15">
        <f>IF(L51=0,0,SUM($L$16:L51))</f>
        <v>12325.633686829979</v>
      </c>
      <c r="Q51" s="22" t="str">
        <f t="shared" si="17"/>
        <v/>
      </c>
      <c r="S51" s="10">
        <f t="shared" si="9"/>
        <v>36</v>
      </c>
      <c r="T51" s="57">
        <f t="shared" si="21"/>
        <v>362.48</v>
      </c>
      <c r="U51" s="57">
        <f t="shared" si="22"/>
        <v>158.90637981360305</v>
      </c>
      <c r="V51" s="57">
        <f t="shared" si="23"/>
        <v>203.57362018639697</v>
      </c>
      <c r="W51" s="57">
        <f t="shared" si="24"/>
        <v>117841.16566991873</v>
      </c>
      <c r="X51" s="57">
        <f>IF(W51=0,0,SUM($U$16:U51))</f>
        <v>5890.4456699187513</v>
      </c>
      <c r="Y51" s="22" t="str">
        <f t="shared" si="25"/>
        <v/>
      </c>
      <c r="Z51" s="15">
        <f t="shared" si="26"/>
        <v>2</v>
      </c>
    </row>
    <row r="52" spans="2:26" x14ac:dyDescent="0.3">
      <c r="B52" s="10">
        <f t="shared" si="4"/>
        <v>37</v>
      </c>
      <c r="C52" s="53">
        <f t="shared" si="5"/>
        <v>724.95</v>
      </c>
      <c r="D52" s="53">
        <f t="shared" si="10"/>
        <v>324.74808640941382</v>
      </c>
      <c r="E52" s="53">
        <f t="shared" si="11"/>
        <v>400.20191359058623</v>
      </c>
      <c r="F52" s="53">
        <f t="shared" si="12"/>
        <v>110941.99914106556</v>
      </c>
      <c r="G52" s="53">
        <f>IF(D52=0,0,SUM($D$16:D52))</f>
        <v>12765.14914106548</v>
      </c>
      <c r="H52" s="22" t="str">
        <f t="shared" si="13"/>
        <v/>
      </c>
      <c r="J52" s="10">
        <f t="shared" si="6"/>
        <v>37</v>
      </c>
      <c r="K52" s="15">
        <f t="shared" si="7"/>
        <v>724.95</v>
      </c>
      <c r="L52" s="15">
        <f t="shared" si="14"/>
        <v>318.07003575325382</v>
      </c>
      <c r="M52" s="15">
        <f t="shared" si="15"/>
        <v>406.87996424674623</v>
      </c>
      <c r="N52" s="15">
        <f t="shared" si="8"/>
        <v>60.412500000000001</v>
      </c>
      <c r="O52" s="15">
        <f t="shared" si="16"/>
        <v>108585.29122258311</v>
      </c>
      <c r="P52" s="15">
        <f>IF(L52=0,0,SUM($L$16:L52))</f>
        <v>12643.703722583232</v>
      </c>
      <c r="Q52" s="22" t="str">
        <f t="shared" si="17"/>
        <v/>
      </c>
      <c r="S52" s="10">
        <f t="shared" si="9"/>
        <v>37</v>
      </c>
      <c r="T52" s="57">
        <f t="shared" si="21"/>
        <v>362.48</v>
      </c>
      <c r="U52" s="57">
        <f t="shared" si="22"/>
        <v>158.63233840181371</v>
      </c>
      <c r="V52" s="57">
        <f t="shared" si="23"/>
        <v>203.84766159818631</v>
      </c>
      <c r="W52" s="57">
        <f t="shared" si="24"/>
        <v>117637.31800832054</v>
      </c>
      <c r="X52" s="57">
        <f>IF(W52=0,0,SUM($U$16:U52))</f>
        <v>6049.0780083205645</v>
      </c>
      <c r="Y52" s="22" t="str">
        <f t="shared" si="25"/>
        <v/>
      </c>
      <c r="Z52" s="15">
        <f t="shared" si="26"/>
        <v>2</v>
      </c>
    </row>
    <row r="53" spans="2:26" x14ac:dyDescent="0.3">
      <c r="B53" s="10">
        <f t="shared" si="4"/>
        <v>38</v>
      </c>
      <c r="C53" s="53">
        <f t="shared" si="5"/>
        <v>724.95</v>
      </c>
      <c r="D53" s="53">
        <f t="shared" si="10"/>
        <v>323.58083082810793</v>
      </c>
      <c r="E53" s="53">
        <f t="shared" si="11"/>
        <v>401.36916917189211</v>
      </c>
      <c r="F53" s="53">
        <f t="shared" si="12"/>
        <v>110540.62997189368</v>
      </c>
      <c r="G53" s="53">
        <f>IF(D53=0,0,SUM($D$16:D53))</f>
        <v>13088.729971893588</v>
      </c>
      <c r="H53" s="22" t="str">
        <f t="shared" si="13"/>
        <v/>
      </c>
      <c r="J53" s="10">
        <f t="shared" si="6"/>
        <v>38</v>
      </c>
      <c r="K53" s="15">
        <f t="shared" si="7"/>
        <v>724.95</v>
      </c>
      <c r="L53" s="15">
        <f t="shared" si="14"/>
        <v>316.70709939920079</v>
      </c>
      <c r="M53" s="15">
        <f t="shared" si="15"/>
        <v>408.24290060079926</v>
      </c>
      <c r="N53" s="15">
        <f t="shared" si="8"/>
        <v>60.412500000000001</v>
      </c>
      <c r="O53" s="15">
        <f t="shared" si="16"/>
        <v>108116.6358219823</v>
      </c>
      <c r="P53" s="15">
        <f>IF(L53=0,0,SUM($L$16:L53))</f>
        <v>12960.410821982432</v>
      </c>
      <c r="Q53" s="22" t="str">
        <f t="shared" si="17"/>
        <v/>
      </c>
      <c r="S53" s="10">
        <f t="shared" si="9"/>
        <v>38</v>
      </c>
      <c r="T53" s="57">
        <f t="shared" si="21"/>
        <v>362.48</v>
      </c>
      <c r="U53" s="57">
        <f t="shared" si="22"/>
        <v>158.35792808812383</v>
      </c>
      <c r="V53" s="57">
        <f t="shared" si="23"/>
        <v>204.12207191187619</v>
      </c>
      <c r="W53" s="57">
        <f t="shared" si="24"/>
        <v>117433.19593640867</v>
      </c>
      <c r="X53" s="57">
        <f>IF(W53=0,0,SUM($U$16:U53))</f>
        <v>6207.4359364086886</v>
      </c>
      <c r="Y53" s="22" t="str">
        <f t="shared" si="25"/>
        <v/>
      </c>
      <c r="Z53" s="15">
        <f t="shared" si="26"/>
        <v>2</v>
      </c>
    </row>
    <row r="54" spans="2:26" x14ac:dyDescent="0.3">
      <c r="B54" s="10">
        <f t="shared" si="4"/>
        <v>39</v>
      </c>
      <c r="C54" s="53">
        <f t="shared" si="5"/>
        <v>724.95</v>
      </c>
      <c r="D54" s="53">
        <f t="shared" si="10"/>
        <v>322.41017075135659</v>
      </c>
      <c r="E54" s="53">
        <f t="shared" si="11"/>
        <v>402.53982924864346</v>
      </c>
      <c r="F54" s="53">
        <f t="shared" si="12"/>
        <v>110138.09014264504</v>
      </c>
      <c r="G54" s="53">
        <f>IF(D54=0,0,SUM($D$16:D54))</f>
        <v>13411.140142644945</v>
      </c>
      <c r="H54" s="22" t="str">
        <f t="shared" si="13"/>
        <v/>
      </c>
      <c r="J54" s="10">
        <f t="shared" si="6"/>
        <v>39</v>
      </c>
      <c r="K54" s="15">
        <f t="shared" si="7"/>
        <v>724.95</v>
      </c>
      <c r="L54" s="15">
        <f t="shared" si="14"/>
        <v>315.34018781411504</v>
      </c>
      <c r="M54" s="15">
        <f t="shared" si="15"/>
        <v>409.609812185885</v>
      </c>
      <c r="N54" s="15">
        <f t="shared" si="8"/>
        <v>60.412500000000001</v>
      </c>
      <c r="O54" s="15">
        <f t="shared" si="16"/>
        <v>107646.61350979641</v>
      </c>
      <c r="P54" s="15">
        <f>IF(L54=0,0,SUM($L$16:L54))</f>
        <v>13275.751009796548</v>
      </c>
      <c r="Q54" s="22" t="str">
        <f t="shared" si="17"/>
        <v/>
      </c>
      <c r="S54" s="10">
        <f t="shared" si="9"/>
        <v>39</v>
      </c>
      <c r="T54" s="57">
        <f t="shared" si="21"/>
        <v>362.48</v>
      </c>
      <c r="U54" s="57">
        <f t="shared" si="22"/>
        <v>158.08314837593477</v>
      </c>
      <c r="V54" s="57">
        <f t="shared" si="23"/>
        <v>204.39685162406525</v>
      </c>
      <c r="W54" s="57">
        <f t="shared" si="24"/>
        <v>117228.79908478459</v>
      </c>
      <c r="X54" s="57">
        <f>IF(W54=0,0,SUM($U$16:U54))</f>
        <v>6365.5190847846234</v>
      </c>
      <c r="Y54" s="22" t="str">
        <f t="shared" si="25"/>
        <v/>
      </c>
      <c r="Z54" s="15">
        <f t="shared" si="26"/>
        <v>2</v>
      </c>
    </row>
    <row r="55" spans="2:26" x14ac:dyDescent="0.3">
      <c r="B55" s="10">
        <f t="shared" si="4"/>
        <v>40</v>
      </c>
      <c r="C55" s="53">
        <f t="shared" si="5"/>
        <v>724.95</v>
      </c>
      <c r="D55" s="53">
        <f t="shared" si="10"/>
        <v>321.23609624938143</v>
      </c>
      <c r="E55" s="53">
        <f t="shared" si="11"/>
        <v>403.71390375061861</v>
      </c>
      <c r="F55" s="53">
        <f t="shared" si="12"/>
        <v>109734.37623889443</v>
      </c>
      <c r="G55" s="53">
        <f>IF(D55=0,0,SUM($D$16:D55))</f>
        <v>13732.376238894327</v>
      </c>
      <c r="H55" s="22" t="str">
        <f t="shared" si="13"/>
        <v/>
      </c>
      <c r="J55" s="10">
        <f t="shared" si="6"/>
        <v>40</v>
      </c>
      <c r="K55" s="15">
        <f t="shared" si="7"/>
        <v>724.95</v>
      </c>
      <c r="L55" s="15">
        <f t="shared" si="14"/>
        <v>313.96928940357287</v>
      </c>
      <c r="M55" s="15">
        <f t="shared" si="15"/>
        <v>410.98071059642717</v>
      </c>
      <c r="N55" s="15">
        <f t="shared" si="8"/>
        <v>60.412500000000001</v>
      </c>
      <c r="O55" s="15">
        <f t="shared" si="16"/>
        <v>107175.22029919998</v>
      </c>
      <c r="P55" s="15">
        <f>IF(L55=0,0,SUM($L$16:L55))</f>
        <v>13589.72029920012</v>
      </c>
      <c r="Q55" s="22" t="str">
        <f t="shared" si="17"/>
        <v/>
      </c>
      <c r="S55" s="10">
        <f t="shared" si="9"/>
        <v>40</v>
      </c>
      <c r="T55" s="57">
        <f t="shared" si="21"/>
        <v>362.48</v>
      </c>
      <c r="U55" s="57">
        <f t="shared" si="22"/>
        <v>157.80799876797926</v>
      </c>
      <c r="V55" s="57">
        <f t="shared" si="23"/>
        <v>204.67200123202076</v>
      </c>
      <c r="W55" s="57">
        <f t="shared" si="24"/>
        <v>117024.12708355258</v>
      </c>
      <c r="X55" s="57">
        <f>IF(W55=0,0,SUM($U$16:U55))</f>
        <v>6523.3270835526027</v>
      </c>
      <c r="Y55" s="22" t="str">
        <f t="shared" si="25"/>
        <v/>
      </c>
      <c r="Z55" s="15">
        <f t="shared" si="26"/>
        <v>2</v>
      </c>
    </row>
    <row r="56" spans="2:26" x14ac:dyDescent="0.3">
      <c r="B56" s="10">
        <f t="shared" si="4"/>
        <v>41</v>
      </c>
      <c r="C56" s="53">
        <f t="shared" si="5"/>
        <v>724.95</v>
      </c>
      <c r="D56" s="53">
        <f t="shared" si="10"/>
        <v>320.05859736344212</v>
      </c>
      <c r="E56" s="53">
        <f t="shared" si="11"/>
        <v>404.89140263655793</v>
      </c>
      <c r="F56" s="53">
        <f t="shared" si="12"/>
        <v>109329.48483625788</v>
      </c>
      <c r="G56" s="53">
        <f>IF(D56=0,0,SUM($D$16:D56))</f>
        <v>14052.434836257769</v>
      </c>
      <c r="H56" s="22" t="str">
        <f t="shared" si="13"/>
        <v/>
      </c>
      <c r="J56" s="10">
        <f t="shared" si="6"/>
        <v>41</v>
      </c>
      <c r="K56" s="15">
        <f t="shared" si="7"/>
        <v>724.95</v>
      </c>
      <c r="L56" s="15">
        <f t="shared" si="14"/>
        <v>312.59439253933334</v>
      </c>
      <c r="M56" s="15">
        <f t="shared" si="15"/>
        <v>412.3556074606667</v>
      </c>
      <c r="N56" s="15">
        <f t="shared" si="8"/>
        <v>60.412500000000001</v>
      </c>
      <c r="O56" s="15">
        <f t="shared" si="16"/>
        <v>106702.45219173931</v>
      </c>
      <c r="P56" s="15">
        <f>IF(L56=0,0,SUM($L$16:L56))</f>
        <v>13902.314691739453</v>
      </c>
      <c r="Q56" s="22" t="str">
        <f t="shared" si="17"/>
        <v/>
      </c>
      <c r="S56" s="10">
        <f t="shared" si="9"/>
        <v>41</v>
      </c>
      <c r="T56" s="57">
        <f t="shared" si="21"/>
        <v>362.48</v>
      </c>
      <c r="U56" s="57">
        <f t="shared" si="22"/>
        <v>157.53247876632079</v>
      </c>
      <c r="V56" s="57">
        <f t="shared" si="23"/>
        <v>204.94752123367923</v>
      </c>
      <c r="W56" s="57">
        <f t="shared" si="24"/>
        <v>116819.1795623189</v>
      </c>
      <c r="X56" s="57">
        <f>IF(W56=0,0,SUM($U$16:U56))</f>
        <v>6680.859562318924</v>
      </c>
      <c r="Y56" s="22" t="str">
        <f t="shared" si="25"/>
        <v/>
      </c>
      <c r="Z56" s="15">
        <f t="shared" si="26"/>
        <v>2</v>
      </c>
    </row>
    <row r="57" spans="2:26" x14ac:dyDescent="0.3">
      <c r="B57" s="10">
        <f t="shared" si="4"/>
        <v>42</v>
      </c>
      <c r="C57" s="53">
        <f t="shared" si="5"/>
        <v>724.95</v>
      </c>
      <c r="D57" s="53">
        <f t="shared" si="10"/>
        <v>318.87766410575216</v>
      </c>
      <c r="E57" s="53">
        <f t="shared" si="11"/>
        <v>406.07233589424789</v>
      </c>
      <c r="F57" s="53">
        <f t="shared" si="12"/>
        <v>108923.41250036363</v>
      </c>
      <c r="G57" s="53">
        <f>IF(D57=0,0,SUM($D$16:D57))</f>
        <v>14371.312500363521</v>
      </c>
      <c r="H57" s="22" t="str">
        <f t="shared" si="13"/>
        <v/>
      </c>
      <c r="J57" s="10">
        <f t="shared" si="6"/>
        <v>42</v>
      </c>
      <c r="K57" s="15">
        <f t="shared" si="7"/>
        <v>724.95</v>
      </c>
      <c r="L57" s="15">
        <f t="shared" si="14"/>
        <v>311.21548555923971</v>
      </c>
      <c r="M57" s="15">
        <f t="shared" si="15"/>
        <v>413.73451444076034</v>
      </c>
      <c r="N57" s="15">
        <f t="shared" si="8"/>
        <v>60.412500000000001</v>
      </c>
      <c r="O57" s="15">
        <f t="shared" si="16"/>
        <v>106228.30517729855</v>
      </c>
      <c r="P57" s="15">
        <f>IF(L57=0,0,SUM($L$16:L57))</f>
        <v>14213.530177298693</v>
      </c>
      <c r="Q57" s="22" t="str">
        <f t="shared" si="17"/>
        <v/>
      </c>
      <c r="S57" s="10">
        <f t="shared" si="9"/>
        <v>42</v>
      </c>
      <c r="T57" s="57">
        <f t="shared" si="21"/>
        <v>362.48</v>
      </c>
      <c r="U57" s="57">
        <f t="shared" si="22"/>
        <v>157.25658787235236</v>
      </c>
      <c r="V57" s="57">
        <f t="shared" si="23"/>
        <v>205.22341212764766</v>
      </c>
      <c r="W57" s="57">
        <f t="shared" si="24"/>
        <v>116613.95615019125</v>
      </c>
      <c r="X57" s="57">
        <f>IF(W57=0,0,SUM($U$16:U57))</f>
        <v>6838.1161501912766</v>
      </c>
      <c r="Y57" s="22" t="str">
        <f t="shared" si="25"/>
        <v/>
      </c>
      <c r="Z57" s="15">
        <f t="shared" si="26"/>
        <v>2</v>
      </c>
    </row>
    <row r="58" spans="2:26" x14ac:dyDescent="0.3">
      <c r="B58" s="10">
        <f t="shared" si="4"/>
        <v>43</v>
      </c>
      <c r="C58" s="53">
        <f t="shared" si="5"/>
        <v>724.95</v>
      </c>
      <c r="D58" s="53">
        <f t="shared" si="10"/>
        <v>317.69328645939396</v>
      </c>
      <c r="E58" s="53">
        <f t="shared" si="11"/>
        <v>407.25671354060609</v>
      </c>
      <c r="F58" s="53">
        <f t="shared" si="12"/>
        <v>108516.15578682303</v>
      </c>
      <c r="G58" s="53">
        <f>IF(D58=0,0,SUM($D$16:D58))</f>
        <v>14689.005786822916</v>
      </c>
      <c r="H58" s="22" t="str">
        <f t="shared" si="13"/>
        <v/>
      </c>
      <c r="J58" s="10">
        <f t="shared" si="6"/>
        <v>43</v>
      </c>
      <c r="K58" s="15">
        <f t="shared" si="7"/>
        <v>724.95</v>
      </c>
      <c r="L58" s="15">
        <f t="shared" si="14"/>
        <v>309.83255676712082</v>
      </c>
      <c r="M58" s="15">
        <f t="shared" si="15"/>
        <v>415.11744323287922</v>
      </c>
      <c r="N58" s="15">
        <f t="shared" si="8"/>
        <v>60.412500000000001</v>
      </c>
      <c r="O58" s="15">
        <f t="shared" si="16"/>
        <v>105752.77523406567</v>
      </c>
      <c r="P58" s="15">
        <f>IF(L58=0,0,SUM($L$16:L58))</f>
        <v>14523.362734065813</v>
      </c>
      <c r="Q58" s="22" t="str">
        <f t="shared" si="17"/>
        <v/>
      </c>
      <c r="S58" s="10">
        <f t="shared" si="9"/>
        <v>43</v>
      </c>
      <c r="T58" s="57">
        <f t="shared" si="21"/>
        <v>362.48</v>
      </c>
      <c r="U58" s="57">
        <f t="shared" si="22"/>
        <v>156.98032558679594</v>
      </c>
      <c r="V58" s="57">
        <f t="shared" si="23"/>
        <v>205.49967441320408</v>
      </c>
      <c r="W58" s="57">
        <f t="shared" si="24"/>
        <v>116408.45647577805</v>
      </c>
      <c r="X58" s="57">
        <f>IF(W58=0,0,SUM($U$16:U58))</f>
        <v>6995.0964757780721</v>
      </c>
      <c r="Y58" s="22" t="str">
        <f t="shared" si="25"/>
        <v/>
      </c>
      <c r="Z58" s="15">
        <f t="shared" si="26"/>
        <v>2</v>
      </c>
    </row>
    <row r="59" spans="2:26" x14ac:dyDescent="0.3">
      <c r="B59" s="10">
        <f t="shared" si="4"/>
        <v>44</v>
      </c>
      <c r="C59" s="53">
        <f t="shared" si="5"/>
        <v>724.95</v>
      </c>
      <c r="D59" s="53">
        <f t="shared" si="10"/>
        <v>316.50545437823388</v>
      </c>
      <c r="E59" s="53">
        <f t="shared" si="11"/>
        <v>408.44454562176617</v>
      </c>
      <c r="F59" s="53">
        <f t="shared" si="12"/>
        <v>108107.71124120126</v>
      </c>
      <c r="G59" s="53">
        <f>IF(D59=0,0,SUM($D$16:D59))</f>
        <v>15005.511241201149</v>
      </c>
      <c r="H59" s="22" t="str">
        <f t="shared" si="13"/>
        <v/>
      </c>
      <c r="J59" s="10">
        <f t="shared" si="6"/>
        <v>44</v>
      </c>
      <c r="K59" s="15">
        <f t="shared" si="7"/>
        <v>724.95</v>
      </c>
      <c r="L59" s="15">
        <f t="shared" si="14"/>
        <v>308.44559443269156</v>
      </c>
      <c r="M59" s="15">
        <f t="shared" si="15"/>
        <v>416.50440556730848</v>
      </c>
      <c r="N59" s="15">
        <f t="shared" si="8"/>
        <v>60.412500000000001</v>
      </c>
      <c r="O59" s="15">
        <f t="shared" si="16"/>
        <v>105275.85832849836</v>
      </c>
      <c r="P59" s="15">
        <f>IF(L59=0,0,SUM($L$16:L59))</f>
        <v>14831.808328498504</v>
      </c>
      <c r="Q59" s="22" t="str">
        <f t="shared" si="17"/>
        <v/>
      </c>
      <c r="S59" s="10">
        <f t="shared" si="9"/>
        <v>44</v>
      </c>
      <c r="T59" s="57">
        <f t="shared" si="21"/>
        <v>362.48</v>
      </c>
      <c r="U59" s="57">
        <f t="shared" si="22"/>
        <v>156.70369140970124</v>
      </c>
      <c r="V59" s="57">
        <f t="shared" si="23"/>
        <v>205.77630859029878</v>
      </c>
      <c r="W59" s="57">
        <f t="shared" si="24"/>
        <v>116202.68016718775</v>
      </c>
      <c r="X59" s="57">
        <f>IF(W59=0,0,SUM($U$16:U59))</f>
        <v>7151.8001671877737</v>
      </c>
      <c r="Y59" s="22" t="str">
        <f t="shared" si="25"/>
        <v/>
      </c>
      <c r="Z59" s="15">
        <f t="shared" si="26"/>
        <v>2</v>
      </c>
    </row>
    <row r="60" spans="2:26" x14ac:dyDescent="0.3">
      <c r="B60" s="10">
        <f t="shared" si="4"/>
        <v>45</v>
      </c>
      <c r="C60" s="53">
        <f t="shared" si="5"/>
        <v>724.95</v>
      </c>
      <c r="D60" s="53">
        <f t="shared" si="10"/>
        <v>315.31415778683703</v>
      </c>
      <c r="E60" s="53">
        <f t="shared" si="11"/>
        <v>409.63584221316302</v>
      </c>
      <c r="F60" s="53">
        <f t="shared" si="12"/>
        <v>107698.07539898811</v>
      </c>
      <c r="G60" s="53">
        <f>IF(D60=0,0,SUM($D$16:D60))</f>
        <v>15320.825398987987</v>
      </c>
      <c r="H60" s="22" t="str">
        <f t="shared" si="13"/>
        <v/>
      </c>
      <c r="J60" s="10">
        <f t="shared" si="6"/>
        <v>45</v>
      </c>
      <c r="K60" s="15">
        <f t="shared" si="7"/>
        <v>724.95</v>
      </c>
      <c r="L60" s="15">
        <f t="shared" si="14"/>
        <v>307.05458679145357</v>
      </c>
      <c r="M60" s="15">
        <f t="shared" si="15"/>
        <v>417.89541320854647</v>
      </c>
      <c r="N60" s="15">
        <f t="shared" si="8"/>
        <v>60.412500000000001</v>
      </c>
      <c r="O60" s="15">
        <f t="shared" si="16"/>
        <v>104797.55041528981</v>
      </c>
      <c r="P60" s="15">
        <f>IF(L60=0,0,SUM($L$16:L60))</f>
        <v>15138.862915289958</v>
      </c>
      <c r="Q60" s="22" t="str">
        <f t="shared" si="17"/>
        <v/>
      </c>
      <c r="S60" s="10">
        <f t="shared" si="9"/>
        <v>45</v>
      </c>
      <c r="T60" s="57">
        <f t="shared" si="21"/>
        <v>362.48</v>
      </c>
      <c r="U60" s="57">
        <f t="shared" si="22"/>
        <v>156.42668484044506</v>
      </c>
      <c r="V60" s="57">
        <f t="shared" si="23"/>
        <v>206.05331515955496</v>
      </c>
      <c r="W60" s="57">
        <f t="shared" si="24"/>
        <v>115996.62685202819</v>
      </c>
      <c r="X60" s="57">
        <f>IF(W60=0,0,SUM($U$16:U60))</f>
        <v>7308.2268520282187</v>
      </c>
      <c r="Y60" s="22" t="str">
        <f t="shared" si="25"/>
        <v/>
      </c>
      <c r="Z60" s="15">
        <f t="shared" si="26"/>
        <v>2</v>
      </c>
    </row>
    <row r="61" spans="2:26" x14ac:dyDescent="0.3">
      <c r="B61" s="10">
        <f t="shared" si="4"/>
        <v>46</v>
      </c>
      <c r="C61" s="53">
        <f t="shared" si="5"/>
        <v>724.95</v>
      </c>
      <c r="D61" s="53">
        <f t="shared" si="10"/>
        <v>314.11938658038201</v>
      </c>
      <c r="E61" s="53">
        <f t="shared" si="11"/>
        <v>410.83061341961803</v>
      </c>
      <c r="F61" s="53">
        <f t="shared" si="12"/>
        <v>107287.24478556849</v>
      </c>
      <c r="G61" s="53">
        <f>IF(D61=0,0,SUM($D$16:D61))</f>
        <v>15634.944785568368</v>
      </c>
      <c r="H61" s="22" t="str">
        <f t="shared" si="13"/>
        <v/>
      </c>
      <c r="J61" s="10">
        <f t="shared" si="6"/>
        <v>46</v>
      </c>
      <c r="K61" s="15">
        <f t="shared" si="7"/>
        <v>724.95</v>
      </c>
      <c r="L61" s="15">
        <f t="shared" si="14"/>
        <v>305.65952204459529</v>
      </c>
      <c r="M61" s="15">
        <f t="shared" si="15"/>
        <v>419.29047795540475</v>
      </c>
      <c r="N61" s="15">
        <f t="shared" si="8"/>
        <v>60.412500000000001</v>
      </c>
      <c r="O61" s="15">
        <f t="shared" si="16"/>
        <v>104317.84743733439</v>
      </c>
      <c r="P61" s="15">
        <f>IF(L61=0,0,SUM($L$16:L61))</f>
        <v>15444.522437334554</v>
      </c>
      <c r="Q61" s="22" t="str">
        <f t="shared" si="17"/>
        <v/>
      </c>
      <c r="S61" s="10">
        <f t="shared" si="9"/>
        <v>46</v>
      </c>
      <c r="T61" s="57">
        <f t="shared" si="21"/>
        <v>362.48</v>
      </c>
      <c r="U61" s="57">
        <f t="shared" si="22"/>
        <v>156.14930537773029</v>
      </c>
      <c r="V61" s="57">
        <f t="shared" si="23"/>
        <v>206.33069462226973</v>
      </c>
      <c r="W61" s="57">
        <f t="shared" si="24"/>
        <v>115790.29615740592</v>
      </c>
      <c r="X61" s="57">
        <f>IF(W61=0,0,SUM($U$16:U61))</f>
        <v>7464.376157405949</v>
      </c>
      <c r="Y61" s="22" t="str">
        <f t="shared" si="25"/>
        <v/>
      </c>
      <c r="Z61" s="15">
        <f t="shared" si="26"/>
        <v>2</v>
      </c>
    </row>
    <row r="62" spans="2:26" x14ac:dyDescent="0.3">
      <c r="B62" s="10">
        <f t="shared" si="4"/>
        <v>47</v>
      </c>
      <c r="C62" s="53">
        <f t="shared" si="5"/>
        <v>724.95</v>
      </c>
      <c r="D62" s="53">
        <f t="shared" si="10"/>
        <v>312.9211306245748</v>
      </c>
      <c r="E62" s="53">
        <f t="shared" si="11"/>
        <v>412.02886937542524</v>
      </c>
      <c r="F62" s="53">
        <f t="shared" si="12"/>
        <v>106875.21591619306</v>
      </c>
      <c r="G62" s="53">
        <f>IF(D62=0,0,SUM($D$16:D62))</f>
        <v>15947.865916192943</v>
      </c>
      <c r="H62" s="22" t="str">
        <f t="shared" si="13"/>
        <v/>
      </c>
      <c r="J62" s="10">
        <f t="shared" si="6"/>
        <v>47</v>
      </c>
      <c r="K62" s="15">
        <f t="shared" si="7"/>
        <v>724.95</v>
      </c>
      <c r="L62" s="15">
        <f t="shared" si="14"/>
        <v>304.26038835889204</v>
      </c>
      <c r="M62" s="15">
        <f t="shared" si="15"/>
        <v>420.689611641108</v>
      </c>
      <c r="N62" s="15">
        <f t="shared" si="8"/>
        <v>60.412500000000001</v>
      </c>
      <c r="O62" s="15">
        <f t="shared" si="16"/>
        <v>103836.74532569328</v>
      </c>
      <c r="P62" s="15">
        <f>IF(L62=0,0,SUM($L$16:L62))</f>
        <v>15748.782825693446</v>
      </c>
      <c r="Q62" s="22" t="str">
        <f t="shared" si="17"/>
        <v/>
      </c>
      <c r="S62" s="10">
        <f t="shared" si="9"/>
        <v>47</v>
      </c>
      <c r="T62" s="57">
        <f t="shared" si="21"/>
        <v>362.48</v>
      </c>
      <c r="U62" s="57">
        <f t="shared" si="22"/>
        <v>155.8715525195849</v>
      </c>
      <c r="V62" s="57">
        <f t="shared" si="23"/>
        <v>206.60844748041512</v>
      </c>
      <c r="W62" s="57">
        <f t="shared" si="24"/>
        <v>115583.68770992551</v>
      </c>
      <c r="X62" s="57">
        <f>IF(W62=0,0,SUM($U$16:U62))</f>
        <v>7620.2477099255339</v>
      </c>
      <c r="Y62" s="22" t="str">
        <f t="shared" si="25"/>
        <v/>
      </c>
      <c r="Z62" s="15">
        <f t="shared" si="26"/>
        <v>2</v>
      </c>
    </row>
    <row r="63" spans="2:26" x14ac:dyDescent="0.3">
      <c r="B63" s="10">
        <f t="shared" si="4"/>
        <v>48</v>
      </c>
      <c r="C63" s="53">
        <f t="shared" si="5"/>
        <v>724.95</v>
      </c>
      <c r="D63" s="53">
        <f t="shared" si="10"/>
        <v>311.71937975556312</v>
      </c>
      <c r="E63" s="53">
        <f t="shared" si="11"/>
        <v>413.23062024443692</v>
      </c>
      <c r="F63" s="53">
        <f t="shared" si="12"/>
        <v>106461.98529594863</v>
      </c>
      <c r="G63" s="53">
        <f>IF(D63=0,0,SUM($D$16:D63))</f>
        <v>16259.585295948506</v>
      </c>
      <c r="H63" s="22" t="str">
        <f t="shared" si="13"/>
        <v/>
      </c>
      <c r="J63" s="10">
        <f t="shared" si="6"/>
        <v>48</v>
      </c>
      <c r="K63" s="15">
        <f t="shared" si="7"/>
        <v>724.95</v>
      </c>
      <c r="L63" s="15">
        <f t="shared" si="14"/>
        <v>302.85717386660542</v>
      </c>
      <c r="M63" s="15">
        <f t="shared" si="15"/>
        <v>422.09282613339462</v>
      </c>
      <c r="N63" s="15">
        <f t="shared" si="8"/>
        <v>60.412500000000001</v>
      </c>
      <c r="O63" s="15">
        <f t="shared" si="16"/>
        <v>103354.23999955988</v>
      </c>
      <c r="P63" s="15">
        <f>IF(L63=0,0,SUM($L$16:L63))</f>
        <v>16051.639999560051</v>
      </c>
      <c r="Q63" s="22" t="str">
        <f t="shared" si="17"/>
        <v/>
      </c>
      <c r="S63" s="10">
        <f t="shared" si="9"/>
        <v>48</v>
      </c>
      <c r="T63" s="57">
        <f t="shared" si="21"/>
        <v>362.48</v>
      </c>
      <c r="U63" s="57">
        <f t="shared" si="22"/>
        <v>155.59342576336127</v>
      </c>
      <c r="V63" s="57">
        <f t="shared" si="23"/>
        <v>206.88657423663875</v>
      </c>
      <c r="W63" s="57">
        <f t="shared" si="24"/>
        <v>115376.80113568887</v>
      </c>
      <c r="X63" s="57">
        <f>IF(W63=0,0,SUM($U$16:U63))</f>
        <v>7775.8411356888955</v>
      </c>
      <c r="Y63" s="22" t="str">
        <f t="shared" si="25"/>
        <v/>
      </c>
      <c r="Z63" s="15">
        <f t="shared" si="26"/>
        <v>2</v>
      </c>
    </row>
    <row r="64" spans="2:26" x14ac:dyDescent="0.3">
      <c r="B64" s="10">
        <f t="shared" si="4"/>
        <v>49</v>
      </c>
      <c r="C64" s="53">
        <f t="shared" si="5"/>
        <v>724.95</v>
      </c>
      <c r="D64" s="53">
        <f t="shared" si="10"/>
        <v>310.51412377985019</v>
      </c>
      <c r="E64" s="53">
        <f t="shared" si="11"/>
        <v>414.43587622014985</v>
      </c>
      <c r="F64" s="53">
        <f t="shared" si="12"/>
        <v>106047.54941972849</v>
      </c>
      <c r="G64" s="53">
        <f>IF(D64=0,0,SUM($D$16:D64))</f>
        <v>16570.099419728354</v>
      </c>
      <c r="H64" s="22" t="str">
        <f t="shared" si="13"/>
        <v/>
      </c>
      <c r="J64" s="10">
        <f t="shared" si="6"/>
        <v>49</v>
      </c>
      <c r="K64" s="15">
        <f t="shared" si="7"/>
        <v>724.95</v>
      </c>
      <c r="L64" s="15">
        <f t="shared" si="14"/>
        <v>301.44986666538301</v>
      </c>
      <c r="M64" s="15">
        <f t="shared" si="15"/>
        <v>423.50013333461703</v>
      </c>
      <c r="N64" s="15">
        <f t="shared" si="8"/>
        <v>60.412500000000001</v>
      </c>
      <c r="O64" s="15">
        <f t="shared" si="16"/>
        <v>102870.32736622526</v>
      </c>
      <c r="P64" s="15">
        <f>IF(L64=0,0,SUM($L$16:L64))</f>
        <v>16353.089866225435</v>
      </c>
      <c r="Q64" s="22" t="str">
        <f t="shared" si="17"/>
        <v/>
      </c>
      <c r="S64" s="10">
        <f t="shared" si="9"/>
        <v>49</v>
      </c>
      <c r="T64" s="57">
        <f t="shared" si="21"/>
        <v>362.48</v>
      </c>
      <c r="U64" s="57">
        <f t="shared" si="22"/>
        <v>155.31492460573503</v>
      </c>
      <c r="V64" s="57">
        <f t="shared" si="23"/>
        <v>207.16507539426499</v>
      </c>
      <c r="W64" s="57">
        <f t="shared" si="24"/>
        <v>115169.63606029461</v>
      </c>
      <c r="X64" s="57">
        <f>IF(W64=0,0,SUM($U$16:U64))</f>
        <v>7931.1560602946302</v>
      </c>
      <c r="Y64" s="22" t="str">
        <f t="shared" si="25"/>
        <v/>
      </c>
      <c r="Z64" s="15">
        <f t="shared" si="26"/>
        <v>3</v>
      </c>
    </row>
    <row r="65" spans="2:26" x14ac:dyDescent="0.3">
      <c r="B65" s="10">
        <f t="shared" si="4"/>
        <v>50</v>
      </c>
      <c r="C65" s="53">
        <f t="shared" si="5"/>
        <v>724.95</v>
      </c>
      <c r="D65" s="53">
        <f t="shared" si="10"/>
        <v>309.30535247420812</v>
      </c>
      <c r="E65" s="53">
        <f t="shared" si="11"/>
        <v>415.64464752579192</v>
      </c>
      <c r="F65" s="53">
        <f t="shared" si="12"/>
        <v>105631.9047722027</v>
      </c>
      <c r="G65" s="53">
        <f>IF(D65=0,0,SUM($D$16:D65))</f>
        <v>16879.404772202564</v>
      </c>
      <c r="H65" s="22" t="str">
        <f t="shared" si="13"/>
        <v/>
      </c>
      <c r="J65" s="10">
        <f t="shared" si="6"/>
        <v>50</v>
      </c>
      <c r="K65" s="15">
        <f t="shared" si="7"/>
        <v>724.95</v>
      </c>
      <c r="L65" s="15">
        <f t="shared" si="14"/>
        <v>300.03845481815705</v>
      </c>
      <c r="M65" s="15">
        <f t="shared" si="15"/>
        <v>424.911545181843</v>
      </c>
      <c r="N65" s="15">
        <f t="shared" si="8"/>
        <v>60.412500000000001</v>
      </c>
      <c r="O65" s="15">
        <f t="shared" si="16"/>
        <v>102385.00332104342</v>
      </c>
      <c r="P65" s="15">
        <f>IF(L65=0,0,SUM($L$16:L65))</f>
        <v>16653.12832104359</v>
      </c>
      <c r="Q65" s="22" t="str">
        <f t="shared" si="17"/>
        <v/>
      </c>
      <c r="S65" s="10">
        <f t="shared" si="9"/>
        <v>50</v>
      </c>
      <c r="T65" s="57">
        <f t="shared" si="21"/>
        <v>362.48</v>
      </c>
      <c r="U65" s="57">
        <f t="shared" si="22"/>
        <v>155.03604854270429</v>
      </c>
      <c r="V65" s="57">
        <f t="shared" si="23"/>
        <v>207.44395145729573</v>
      </c>
      <c r="W65" s="57">
        <f t="shared" si="24"/>
        <v>114962.19210883731</v>
      </c>
      <c r="X65" s="57">
        <f>IF(W65=0,0,SUM($U$16:U65))</f>
        <v>8086.1921088373347</v>
      </c>
      <c r="Y65" s="22" t="str">
        <f t="shared" si="25"/>
        <v/>
      </c>
      <c r="Z65" s="15">
        <f t="shared" si="26"/>
        <v>3</v>
      </c>
    </row>
    <row r="66" spans="2:26" x14ac:dyDescent="0.3">
      <c r="B66" s="10">
        <f t="shared" si="4"/>
        <v>51</v>
      </c>
      <c r="C66" s="53">
        <f t="shared" si="5"/>
        <v>724.95</v>
      </c>
      <c r="D66" s="53">
        <f t="shared" si="10"/>
        <v>308.09305558559123</v>
      </c>
      <c r="E66" s="53">
        <f t="shared" si="11"/>
        <v>416.85694441440882</v>
      </c>
      <c r="F66" s="53">
        <f t="shared" si="12"/>
        <v>105215.04782778829</v>
      </c>
      <c r="G66" s="53">
        <f>IF(D66=0,0,SUM($D$16:D66))</f>
        <v>17187.497827788156</v>
      </c>
      <c r="H66" s="22" t="str">
        <f t="shared" si="13"/>
        <v/>
      </c>
      <c r="J66" s="10">
        <f t="shared" si="6"/>
        <v>51</v>
      </c>
      <c r="K66" s="15">
        <f t="shared" si="7"/>
        <v>724.95</v>
      </c>
      <c r="L66" s="15">
        <f t="shared" si="14"/>
        <v>298.62292635304334</v>
      </c>
      <c r="M66" s="15">
        <f t="shared" si="15"/>
        <v>426.32707364695671</v>
      </c>
      <c r="N66" s="15">
        <f t="shared" si="8"/>
        <v>60.412500000000001</v>
      </c>
      <c r="O66" s="15">
        <f t="shared" si="16"/>
        <v>101898.26374739646</v>
      </c>
      <c r="P66" s="15">
        <f>IF(L66=0,0,SUM($L$16:L66))</f>
        <v>16951.751247396634</v>
      </c>
      <c r="Q66" s="22" t="str">
        <f t="shared" si="17"/>
        <v/>
      </c>
      <c r="S66" s="10">
        <f t="shared" si="9"/>
        <v>51</v>
      </c>
      <c r="T66" s="57">
        <f t="shared" si="21"/>
        <v>362.48</v>
      </c>
      <c r="U66" s="57">
        <f t="shared" si="22"/>
        <v>154.75679706958869</v>
      </c>
      <c r="V66" s="57">
        <f t="shared" si="23"/>
        <v>207.72320293041133</v>
      </c>
      <c r="W66" s="57">
        <f t="shared" si="24"/>
        <v>114754.46890590689</v>
      </c>
      <c r="X66" s="57">
        <f>IF(W66=0,0,SUM($U$16:U66))</f>
        <v>8240.9489059069238</v>
      </c>
      <c r="Y66" s="22" t="str">
        <f t="shared" si="25"/>
        <v/>
      </c>
      <c r="Z66" s="15">
        <f t="shared" si="26"/>
        <v>3</v>
      </c>
    </row>
    <row r="67" spans="2:26" x14ac:dyDescent="0.3">
      <c r="B67" s="10">
        <f t="shared" si="4"/>
        <v>52</v>
      </c>
      <c r="C67" s="53">
        <f t="shared" si="5"/>
        <v>724.95</v>
      </c>
      <c r="D67" s="53">
        <f t="shared" si="10"/>
        <v>306.87722283104921</v>
      </c>
      <c r="E67" s="53">
        <f t="shared" si="11"/>
        <v>418.07277716895084</v>
      </c>
      <c r="F67" s="53">
        <f t="shared" si="12"/>
        <v>104796.97505061935</v>
      </c>
      <c r="G67" s="53">
        <f>IF(D67=0,0,SUM($D$16:D67))</f>
        <v>17494.375050619205</v>
      </c>
      <c r="H67" s="22" t="str">
        <f t="shared" si="13"/>
        <v/>
      </c>
      <c r="J67" s="10">
        <f t="shared" si="6"/>
        <v>52</v>
      </c>
      <c r="K67" s="15">
        <f t="shared" si="7"/>
        <v>724.95</v>
      </c>
      <c r="L67" s="15">
        <f t="shared" si="14"/>
        <v>297.20326926323969</v>
      </c>
      <c r="M67" s="15">
        <f t="shared" si="15"/>
        <v>427.74673073676036</v>
      </c>
      <c r="N67" s="15">
        <f t="shared" si="8"/>
        <v>60.412500000000001</v>
      </c>
      <c r="O67" s="15">
        <f t="shared" si="16"/>
        <v>101410.10451665969</v>
      </c>
      <c r="P67" s="15">
        <f>IF(L67=0,0,SUM($L$16:L67))</f>
        <v>17248.954516659873</v>
      </c>
      <c r="Q67" s="22" t="str">
        <f t="shared" si="17"/>
        <v/>
      </c>
      <c r="S67" s="10">
        <f t="shared" si="9"/>
        <v>52</v>
      </c>
      <c r="T67" s="57">
        <f t="shared" si="21"/>
        <v>362.48</v>
      </c>
      <c r="U67" s="57">
        <f t="shared" si="22"/>
        <v>154.47716968102853</v>
      </c>
      <c r="V67" s="57">
        <f t="shared" si="23"/>
        <v>208.00283031897149</v>
      </c>
      <c r="W67" s="57">
        <f t="shared" si="24"/>
        <v>114546.46607558792</v>
      </c>
      <c r="X67" s="57">
        <f>IF(W67=0,0,SUM($U$16:U67))</f>
        <v>8395.4260755879532</v>
      </c>
      <c r="Y67" s="22" t="str">
        <f t="shared" si="25"/>
        <v/>
      </c>
      <c r="Z67" s="15">
        <f t="shared" si="26"/>
        <v>3</v>
      </c>
    </row>
    <row r="68" spans="2:26" x14ac:dyDescent="0.3">
      <c r="B68" s="10">
        <f t="shared" si="4"/>
        <v>53</v>
      </c>
      <c r="C68" s="53">
        <f t="shared" si="5"/>
        <v>724.95</v>
      </c>
      <c r="D68" s="53">
        <f t="shared" si="10"/>
        <v>305.65784389763979</v>
      </c>
      <c r="E68" s="53">
        <f t="shared" si="11"/>
        <v>419.29215610236025</v>
      </c>
      <c r="F68" s="53">
        <f t="shared" si="12"/>
        <v>104377.682894517</v>
      </c>
      <c r="G68" s="53">
        <f>IF(D68=0,0,SUM($D$16:D68))</f>
        <v>17800.032894516844</v>
      </c>
      <c r="H68" s="22" t="str">
        <f t="shared" si="13"/>
        <v/>
      </c>
      <c r="J68" s="10">
        <f t="shared" si="6"/>
        <v>53</v>
      </c>
      <c r="K68" s="15">
        <f t="shared" si="7"/>
        <v>724.95</v>
      </c>
      <c r="L68" s="15">
        <f t="shared" si="14"/>
        <v>295.77947150692415</v>
      </c>
      <c r="M68" s="15">
        <f t="shared" si="15"/>
        <v>429.17052849307589</v>
      </c>
      <c r="N68" s="15">
        <f t="shared" si="8"/>
        <v>60.412500000000001</v>
      </c>
      <c r="O68" s="15">
        <f t="shared" si="16"/>
        <v>100920.5214881666</v>
      </c>
      <c r="P68" s="15">
        <f>IF(L68=0,0,SUM($L$16:L68))</f>
        <v>17544.733988166798</v>
      </c>
      <c r="Q68" s="22" t="str">
        <f t="shared" si="17"/>
        <v/>
      </c>
      <c r="S68" s="10">
        <f t="shared" si="9"/>
        <v>53</v>
      </c>
      <c r="T68" s="57">
        <f t="shared" si="21"/>
        <v>362.48</v>
      </c>
      <c r="U68" s="57">
        <f t="shared" si="22"/>
        <v>154.19716587098375</v>
      </c>
      <c r="V68" s="57">
        <f t="shared" si="23"/>
        <v>208.28283412901627</v>
      </c>
      <c r="W68" s="57">
        <f t="shared" si="24"/>
        <v>114338.1832414589</v>
      </c>
      <c r="X68" s="57">
        <f>IF(W68=0,0,SUM($U$16:U68))</f>
        <v>8549.6232414589376</v>
      </c>
      <c r="Y68" s="22" t="str">
        <f t="shared" si="25"/>
        <v/>
      </c>
      <c r="Z68" s="15">
        <f t="shared" si="26"/>
        <v>3</v>
      </c>
    </row>
    <row r="69" spans="2:26" x14ac:dyDescent="0.3">
      <c r="B69" s="10">
        <f t="shared" si="4"/>
        <v>54</v>
      </c>
      <c r="C69" s="53">
        <f t="shared" si="5"/>
        <v>724.95</v>
      </c>
      <c r="D69" s="53">
        <f t="shared" si="10"/>
        <v>304.43490844234128</v>
      </c>
      <c r="E69" s="53">
        <f t="shared" si="11"/>
        <v>420.51509155765876</v>
      </c>
      <c r="F69" s="53">
        <f t="shared" si="12"/>
        <v>103957.16780295935</v>
      </c>
      <c r="G69" s="53">
        <f>IF(D69=0,0,SUM($D$16:D69))</f>
        <v>18104.467802959185</v>
      </c>
      <c r="H69" s="22" t="str">
        <f t="shared" si="13"/>
        <v/>
      </c>
      <c r="J69" s="10">
        <f t="shared" si="6"/>
        <v>54</v>
      </c>
      <c r="K69" s="15">
        <f t="shared" si="7"/>
        <v>724.95</v>
      </c>
      <c r="L69" s="15">
        <f t="shared" si="14"/>
        <v>294.3515210071526</v>
      </c>
      <c r="M69" s="15">
        <f t="shared" si="15"/>
        <v>430.59847899284745</v>
      </c>
      <c r="N69" s="15">
        <f t="shared" si="8"/>
        <v>60.412500000000001</v>
      </c>
      <c r="O69" s="15">
        <f t="shared" si="16"/>
        <v>100429.51050917375</v>
      </c>
      <c r="P69" s="15">
        <f>IF(L69=0,0,SUM($L$16:L69))</f>
        <v>17839.08550917395</v>
      </c>
      <c r="Q69" s="22" t="str">
        <f t="shared" si="17"/>
        <v/>
      </c>
      <c r="S69" s="10">
        <f t="shared" si="9"/>
        <v>54</v>
      </c>
      <c r="T69" s="57">
        <f t="shared" si="21"/>
        <v>362.48</v>
      </c>
      <c r="U69" s="57">
        <f t="shared" si="22"/>
        <v>153.91678513273317</v>
      </c>
      <c r="V69" s="57">
        <f t="shared" si="23"/>
        <v>208.56321486726685</v>
      </c>
      <c r="W69" s="57">
        <f t="shared" si="24"/>
        <v>114129.62002659163</v>
      </c>
      <c r="X69" s="57">
        <f>IF(W69=0,0,SUM($U$16:U69))</f>
        <v>8703.5400265916705</v>
      </c>
      <c r="Y69" s="22" t="str">
        <f t="shared" si="25"/>
        <v/>
      </c>
      <c r="Z69" s="15">
        <f t="shared" si="26"/>
        <v>3</v>
      </c>
    </row>
    <row r="70" spans="2:26" x14ac:dyDescent="0.3">
      <c r="B70" s="10">
        <f t="shared" si="4"/>
        <v>55</v>
      </c>
      <c r="C70" s="53">
        <f t="shared" si="5"/>
        <v>724.95</v>
      </c>
      <c r="D70" s="53">
        <f t="shared" si="10"/>
        <v>303.20840609196478</v>
      </c>
      <c r="E70" s="53">
        <f t="shared" si="11"/>
        <v>421.74159390803527</v>
      </c>
      <c r="F70" s="53">
        <f t="shared" si="12"/>
        <v>103535.42620905131</v>
      </c>
      <c r="G70" s="53">
        <f>IF(D70=0,0,SUM($D$16:D70))</f>
        <v>18407.676209051151</v>
      </c>
      <c r="H70" s="22" t="str">
        <f t="shared" si="13"/>
        <v/>
      </c>
      <c r="J70" s="10">
        <f t="shared" si="6"/>
        <v>55</v>
      </c>
      <c r="K70" s="15">
        <f t="shared" si="7"/>
        <v>724.95</v>
      </c>
      <c r="L70" s="15">
        <f t="shared" si="14"/>
        <v>292.91940565175679</v>
      </c>
      <c r="M70" s="15">
        <f t="shared" si="15"/>
        <v>432.03059434824326</v>
      </c>
      <c r="N70" s="15">
        <f t="shared" si="8"/>
        <v>60.412500000000001</v>
      </c>
      <c r="O70" s="15">
        <f t="shared" si="16"/>
        <v>99937.067414825506</v>
      </c>
      <c r="P70" s="15">
        <f>IF(L70=0,0,SUM($L$16:L70))</f>
        <v>18132.004914825706</v>
      </c>
      <c r="Q70" s="22" t="str">
        <f t="shared" si="17"/>
        <v/>
      </c>
      <c r="S70" s="10">
        <f t="shared" si="9"/>
        <v>55</v>
      </c>
      <c r="T70" s="57">
        <f t="shared" si="21"/>
        <v>362.48</v>
      </c>
      <c r="U70" s="57">
        <f t="shared" si="22"/>
        <v>153.63602695887337</v>
      </c>
      <c r="V70" s="57">
        <f t="shared" si="23"/>
        <v>208.84397304112665</v>
      </c>
      <c r="W70" s="57">
        <f t="shared" si="24"/>
        <v>113920.77605355049</v>
      </c>
      <c r="X70" s="57">
        <f>IF(W70=0,0,SUM($U$16:U70))</f>
        <v>8857.1760535505437</v>
      </c>
      <c r="Y70" s="22" t="str">
        <f t="shared" si="25"/>
        <v/>
      </c>
      <c r="Z70" s="15">
        <f t="shared" si="26"/>
        <v>3</v>
      </c>
    </row>
    <row r="71" spans="2:26" x14ac:dyDescent="0.3">
      <c r="B71" s="10">
        <f t="shared" si="4"/>
        <v>56</v>
      </c>
      <c r="C71" s="53">
        <f t="shared" si="5"/>
        <v>724.95</v>
      </c>
      <c r="D71" s="53">
        <f t="shared" si="10"/>
        <v>301.97832644306635</v>
      </c>
      <c r="E71" s="53">
        <f t="shared" si="11"/>
        <v>422.97167355693369</v>
      </c>
      <c r="F71" s="53">
        <f t="shared" si="12"/>
        <v>103112.45453549438</v>
      </c>
      <c r="G71" s="53">
        <f>IF(D71=0,0,SUM($D$16:D71))</f>
        <v>18709.654535494217</v>
      </c>
      <c r="H71" s="22" t="str">
        <f t="shared" si="13"/>
        <v/>
      </c>
      <c r="J71" s="10">
        <f t="shared" si="6"/>
        <v>56</v>
      </c>
      <c r="K71" s="15">
        <f t="shared" si="7"/>
        <v>724.95</v>
      </c>
      <c r="L71" s="15">
        <f t="shared" si="14"/>
        <v>291.4831132932411</v>
      </c>
      <c r="M71" s="15">
        <f t="shared" si="15"/>
        <v>433.46688670675894</v>
      </c>
      <c r="N71" s="15">
        <f t="shared" si="8"/>
        <v>60.412500000000001</v>
      </c>
      <c r="O71" s="15">
        <f t="shared" si="16"/>
        <v>99443.188028118748</v>
      </c>
      <c r="P71" s="15">
        <f>IF(L71=0,0,SUM($L$16:L71))</f>
        <v>18423.488028118947</v>
      </c>
      <c r="Q71" s="22" t="str">
        <f t="shared" si="17"/>
        <v/>
      </c>
      <c r="S71" s="10">
        <f t="shared" si="9"/>
        <v>56</v>
      </c>
      <c r="T71" s="57">
        <f t="shared" si="21"/>
        <v>362.48</v>
      </c>
      <c r="U71" s="57">
        <f t="shared" si="22"/>
        <v>153.35489084131797</v>
      </c>
      <c r="V71" s="57">
        <f t="shared" si="23"/>
        <v>209.12510915868205</v>
      </c>
      <c r="W71" s="57">
        <f t="shared" si="24"/>
        <v>113711.6509443918</v>
      </c>
      <c r="X71" s="57">
        <f>IF(W71=0,0,SUM($U$16:U71))</f>
        <v>9010.5309443918613</v>
      </c>
      <c r="Y71" s="22" t="str">
        <f t="shared" si="25"/>
        <v/>
      </c>
      <c r="Z71" s="15">
        <f t="shared" si="26"/>
        <v>3</v>
      </c>
    </row>
    <row r="72" spans="2:26" x14ac:dyDescent="0.3">
      <c r="B72" s="10">
        <f t="shared" si="4"/>
        <v>57</v>
      </c>
      <c r="C72" s="53">
        <f t="shared" si="5"/>
        <v>724.95</v>
      </c>
      <c r="D72" s="53">
        <f t="shared" si="10"/>
        <v>300.74465906185861</v>
      </c>
      <c r="E72" s="53">
        <f t="shared" si="11"/>
        <v>424.20534093814143</v>
      </c>
      <c r="F72" s="53">
        <f t="shared" si="12"/>
        <v>102688.24919455625</v>
      </c>
      <c r="G72" s="53">
        <f>IF(D72=0,0,SUM($D$16:D72))</f>
        <v>19010.399194556077</v>
      </c>
      <c r="H72" s="22" t="str">
        <f t="shared" si="13"/>
        <v/>
      </c>
      <c r="J72" s="10">
        <f t="shared" si="6"/>
        <v>57</v>
      </c>
      <c r="K72" s="15">
        <f t="shared" si="7"/>
        <v>724.95</v>
      </c>
      <c r="L72" s="15">
        <f t="shared" si="14"/>
        <v>290.0426317486797</v>
      </c>
      <c r="M72" s="15">
        <f t="shared" si="15"/>
        <v>434.90736825132035</v>
      </c>
      <c r="N72" s="15">
        <f t="shared" si="8"/>
        <v>60.412500000000001</v>
      </c>
      <c r="O72" s="15">
        <f t="shared" si="16"/>
        <v>98947.86815986743</v>
      </c>
      <c r="P72" s="15">
        <f>IF(L72=0,0,SUM($L$16:L72))</f>
        <v>18713.530659867625</v>
      </c>
      <c r="Q72" s="22" t="str">
        <f t="shared" si="17"/>
        <v/>
      </c>
      <c r="S72" s="10">
        <f t="shared" si="9"/>
        <v>57</v>
      </c>
      <c r="T72" s="57">
        <f t="shared" si="21"/>
        <v>362.48</v>
      </c>
      <c r="U72" s="57">
        <f t="shared" si="22"/>
        <v>153.07337627129667</v>
      </c>
      <c r="V72" s="57">
        <f t="shared" si="23"/>
        <v>209.40662372870335</v>
      </c>
      <c r="W72" s="57">
        <f t="shared" si="24"/>
        <v>113502.2443206631</v>
      </c>
      <c r="X72" s="57">
        <f>IF(W72=0,0,SUM($U$16:U72))</f>
        <v>9163.6043206631584</v>
      </c>
      <c r="Y72" s="22" t="str">
        <f t="shared" si="25"/>
        <v/>
      </c>
      <c r="Z72" s="15">
        <f t="shared" si="26"/>
        <v>3</v>
      </c>
    </row>
    <row r="73" spans="2:26" x14ac:dyDescent="0.3">
      <c r="B73" s="10">
        <f t="shared" si="4"/>
        <v>58</v>
      </c>
      <c r="C73" s="53">
        <f t="shared" si="5"/>
        <v>724.95</v>
      </c>
      <c r="D73" s="53">
        <f t="shared" si="10"/>
        <v>299.50739348412242</v>
      </c>
      <c r="E73" s="53">
        <f t="shared" si="11"/>
        <v>425.44260651587763</v>
      </c>
      <c r="F73" s="53">
        <f t="shared" si="12"/>
        <v>102262.80658804037</v>
      </c>
      <c r="G73" s="53">
        <f>IF(D73=0,0,SUM($D$16:D73))</f>
        <v>19309.906588040201</v>
      </c>
      <c r="H73" s="22" t="str">
        <f t="shared" si="13"/>
        <v/>
      </c>
      <c r="J73" s="10">
        <f t="shared" si="6"/>
        <v>58</v>
      </c>
      <c r="K73" s="15">
        <f t="shared" si="7"/>
        <v>724.95</v>
      </c>
      <c r="L73" s="15">
        <f t="shared" si="14"/>
        <v>288.59794879961333</v>
      </c>
      <c r="M73" s="15">
        <f t="shared" si="15"/>
        <v>436.35205120038671</v>
      </c>
      <c r="N73" s="15">
        <f t="shared" si="8"/>
        <v>60.412500000000001</v>
      </c>
      <c r="O73" s="15">
        <f t="shared" si="16"/>
        <v>98451.103608667036</v>
      </c>
      <c r="P73" s="15">
        <f>IF(L73=0,0,SUM($L$16:L73))</f>
        <v>19002.128608667237</v>
      </c>
      <c r="Q73" s="22" t="str">
        <f t="shared" si="17"/>
        <v/>
      </c>
      <c r="S73" s="10">
        <f t="shared" si="9"/>
        <v>58</v>
      </c>
      <c r="T73" s="57">
        <f t="shared" si="21"/>
        <v>362.48</v>
      </c>
      <c r="U73" s="57">
        <f t="shared" si="22"/>
        <v>152.79148273935419</v>
      </c>
      <c r="V73" s="57">
        <f t="shared" si="23"/>
        <v>209.68851726064582</v>
      </c>
      <c r="W73" s="57">
        <f t="shared" si="24"/>
        <v>113292.55580340246</v>
      </c>
      <c r="X73" s="57">
        <f>IF(W73=0,0,SUM($U$16:U73))</f>
        <v>9316.3958034025127</v>
      </c>
      <c r="Y73" s="22" t="str">
        <f t="shared" si="25"/>
        <v/>
      </c>
      <c r="Z73" s="15">
        <f t="shared" si="26"/>
        <v>3</v>
      </c>
    </row>
    <row r="74" spans="2:26" x14ac:dyDescent="0.3">
      <c r="B74" s="10">
        <f t="shared" si="4"/>
        <v>59</v>
      </c>
      <c r="C74" s="53">
        <f t="shared" si="5"/>
        <v>724.95</v>
      </c>
      <c r="D74" s="53">
        <f t="shared" si="10"/>
        <v>298.2665192151178</v>
      </c>
      <c r="E74" s="53">
        <f t="shared" si="11"/>
        <v>426.68348078488225</v>
      </c>
      <c r="F74" s="53">
        <f t="shared" si="12"/>
        <v>101836.12310725549</v>
      </c>
      <c r="G74" s="53">
        <f>IF(D74=0,0,SUM($D$16:D74))</f>
        <v>19608.173107255319</v>
      </c>
      <c r="H74" s="22" t="str">
        <f t="shared" si="13"/>
        <v/>
      </c>
      <c r="J74" s="10">
        <f t="shared" si="6"/>
        <v>59</v>
      </c>
      <c r="K74" s="15">
        <f t="shared" si="7"/>
        <v>724.95</v>
      </c>
      <c r="L74" s="15">
        <f t="shared" si="14"/>
        <v>287.14905219194554</v>
      </c>
      <c r="M74" s="15">
        <f t="shared" si="15"/>
        <v>437.8009478080545</v>
      </c>
      <c r="N74" s="15">
        <f t="shared" si="8"/>
        <v>60.412500000000001</v>
      </c>
      <c r="O74" s="15">
        <f t="shared" si="16"/>
        <v>97952.89016085898</v>
      </c>
      <c r="P74" s="15">
        <f>IF(L74=0,0,SUM($L$16:L74))</f>
        <v>19289.277660859181</v>
      </c>
      <c r="Q74" s="22" t="str">
        <f t="shared" si="17"/>
        <v/>
      </c>
      <c r="S74" s="10">
        <f t="shared" si="9"/>
        <v>59</v>
      </c>
      <c r="T74" s="57">
        <f t="shared" si="21"/>
        <v>362.48</v>
      </c>
      <c r="U74" s="57">
        <f t="shared" si="22"/>
        <v>152.50920973534946</v>
      </c>
      <c r="V74" s="57">
        <f t="shared" si="23"/>
        <v>209.97079026465056</v>
      </c>
      <c r="W74" s="57">
        <f t="shared" si="24"/>
        <v>113082.58501313781</v>
      </c>
      <c r="X74" s="57">
        <f>IF(W74=0,0,SUM($U$16:U74))</f>
        <v>9468.9050131378626</v>
      </c>
      <c r="Y74" s="22" t="str">
        <f t="shared" si="25"/>
        <v/>
      </c>
      <c r="Z74" s="15">
        <f t="shared" si="26"/>
        <v>3</v>
      </c>
    </row>
    <row r="75" spans="2:26" x14ac:dyDescent="0.3">
      <c r="B75" s="10">
        <f t="shared" si="4"/>
        <v>60</v>
      </c>
      <c r="C75" s="53">
        <f t="shared" si="5"/>
        <v>724.95</v>
      </c>
      <c r="D75" s="53">
        <f t="shared" si="10"/>
        <v>297.02202572949523</v>
      </c>
      <c r="E75" s="53">
        <f t="shared" si="11"/>
        <v>427.92797427050482</v>
      </c>
      <c r="F75" s="53">
        <f t="shared" si="12"/>
        <v>101408.195132985</v>
      </c>
      <c r="G75" s="53">
        <f>IF(D75=0,0,SUM($D$16:D75))</f>
        <v>19905.195132984816</v>
      </c>
      <c r="H75" s="22" t="str">
        <f t="shared" si="13"/>
        <v/>
      </c>
      <c r="J75" s="10">
        <f t="shared" si="6"/>
        <v>60</v>
      </c>
      <c r="K75" s="15">
        <f t="shared" si="7"/>
        <v>724.95</v>
      </c>
      <c r="L75" s="15">
        <f t="shared" si="14"/>
        <v>285.6959296358387</v>
      </c>
      <c r="M75" s="15">
        <f t="shared" si="15"/>
        <v>439.25407036416135</v>
      </c>
      <c r="N75" s="15">
        <f t="shared" si="8"/>
        <v>60.412500000000001</v>
      </c>
      <c r="O75" s="15">
        <f t="shared" si="16"/>
        <v>97453.223590494817</v>
      </c>
      <c r="P75" s="15">
        <f>IF(L75=0,0,SUM($L$16:L75))</f>
        <v>19574.973590495021</v>
      </c>
      <c r="Q75" s="22" t="str">
        <f t="shared" si="17"/>
        <v/>
      </c>
      <c r="S75" s="10">
        <f t="shared" si="9"/>
        <v>60</v>
      </c>
      <c r="T75" s="57">
        <f t="shared" si="21"/>
        <v>362.48</v>
      </c>
      <c r="U75" s="57">
        <f t="shared" si="22"/>
        <v>152.22655674845475</v>
      </c>
      <c r="V75" s="57">
        <f t="shared" si="23"/>
        <v>210.25344325154526</v>
      </c>
      <c r="W75" s="57">
        <f t="shared" si="24"/>
        <v>112872.33156988627</v>
      </c>
      <c r="X75" s="57">
        <f>IF(W75=0,0,SUM($U$16:U75))</f>
        <v>9621.1315698863182</v>
      </c>
      <c r="Y75" s="22" t="str">
        <f t="shared" si="25"/>
        <v/>
      </c>
      <c r="Z75" s="15">
        <f t="shared" si="26"/>
        <v>3</v>
      </c>
    </row>
    <row r="76" spans="2:26" x14ac:dyDescent="0.3">
      <c r="B76" s="10">
        <f t="shared" si="4"/>
        <v>61</v>
      </c>
      <c r="C76" s="53">
        <f t="shared" si="5"/>
        <v>724.95</v>
      </c>
      <c r="D76" s="53">
        <f t="shared" si="10"/>
        <v>295.77390247120627</v>
      </c>
      <c r="E76" s="53">
        <f t="shared" si="11"/>
        <v>429.17609752879378</v>
      </c>
      <c r="F76" s="53">
        <f t="shared" si="12"/>
        <v>100979.01903545621</v>
      </c>
      <c r="G76" s="53">
        <f>IF(D76=0,0,SUM($D$16:D76))</f>
        <v>20200.969035456023</v>
      </c>
      <c r="H76" s="22" t="str">
        <f t="shared" si="13"/>
        <v/>
      </c>
      <c r="J76" s="10">
        <f t="shared" si="6"/>
        <v>61</v>
      </c>
      <c r="K76" s="15">
        <f t="shared" si="7"/>
        <v>724.95</v>
      </c>
      <c r="L76" s="15">
        <f t="shared" si="14"/>
        <v>284.23856880560993</v>
      </c>
      <c r="M76" s="15">
        <f t="shared" si="15"/>
        <v>440.71143119439012</v>
      </c>
      <c r="N76" s="15">
        <f t="shared" si="8"/>
        <v>60.412500000000001</v>
      </c>
      <c r="O76" s="15">
        <f t="shared" si="16"/>
        <v>96952.099659300424</v>
      </c>
      <c r="P76" s="15">
        <f>IF(L76=0,0,SUM($L$16:L76))</f>
        <v>19859.21215930063</v>
      </c>
      <c r="Q76" s="22" t="str">
        <f t="shared" si="17"/>
        <v/>
      </c>
      <c r="S76" s="10">
        <f t="shared" si="9"/>
        <v>61</v>
      </c>
      <c r="T76" s="57">
        <f t="shared" si="21"/>
        <v>362.48</v>
      </c>
      <c r="U76" s="57">
        <f t="shared" si="22"/>
        <v>151.9435232671546</v>
      </c>
      <c r="V76" s="57">
        <f t="shared" si="23"/>
        <v>210.53647673284541</v>
      </c>
      <c r="W76" s="57">
        <f t="shared" si="24"/>
        <v>112661.79509315343</v>
      </c>
      <c r="X76" s="57">
        <f>IF(W76=0,0,SUM($U$16:U76))</f>
        <v>9773.0750931534731</v>
      </c>
      <c r="Y76" s="22" t="str">
        <f t="shared" si="25"/>
        <v/>
      </c>
      <c r="Z76" s="15">
        <f t="shared" si="26"/>
        <v>3</v>
      </c>
    </row>
    <row r="77" spans="2:26" x14ac:dyDescent="0.3">
      <c r="B77" s="10">
        <f t="shared" si="4"/>
        <v>62</v>
      </c>
      <c r="C77" s="53">
        <f t="shared" si="5"/>
        <v>724.95</v>
      </c>
      <c r="D77" s="53">
        <f t="shared" si="10"/>
        <v>294.52213885341399</v>
      </c>
      <c r="E77" s="53">
        <f t="shared" si="11"/>
        <v>430.42786114658605</v>
      </c>
      <c r="F77" s="53">
        <f t="shared" si="12"/>
        <v>100548.59117430962</v>
      </c>
      <c r="G77" s="53">
        <f>IF(D77=0,0,SUM($D$16:D77))</f>
        <v>20495.491174309438</v>
      </c>
      <c r="H77" s="22" t="str">
        <f t="shared" si="13"/>
        <v/>
      </c>
      <c r="J77" s="10">
        <f t="shared" si="6"/>
        <v>62</v>
      </c>
      <c r="K77" s="15">
        <f t="shared" si="7"/>
        <v>724.95</v>
      </c>
      <c r="L77" s="15">
        <f t="shared" si="14"/>
        <v>282.77695733962628</v>
      </c>
      <c r="M77" s="15">
        <f t="shared" si="15"/>
        <v>442.17304266037377</v>
      </c>
      <c r="N77" s="15">
        <f t="shared" si="8"/>
        <v>60.412500000000001</v>
      </c>
      <c r="O77" s="15">
        <f t="shared" si="16"/>
        <v>96449.514116640043</v>
      </c>
      <c r="P77" s="15">
        <f>IF(L77=0,0,SUM($L$16:L77))</f>
        <v>20141.989116640256</v>
      </c>
      <c r="Q77" s="22" t="str">
        <f t="shared" si="17"/>
        <v/>
      </c>
      <c r="S77" s="10">
        <f t="shared" si="9"/>
        <v>62</v>
      </c>
      <c r="T77" s="57">
        <f t="shared" si="21"/>
        <v>362.48</v>
      </c>
      <c r="U77" s="57">
        <f t="shared" si="22"/>
        <v>151.66010877924504</v>
      </c>
      <c r="V77" s="57">
        <f t="shared" si="23"/>
        <v>210.81989122075498</v>
      </c>
      <c r="W77" s="57">
        <f t="shared" si="24"/>
        <v>112450.97520193267</v>
      </c>
      <c r="X77" s="57">
        <f>IF(W77=0,0,SUM($U$16:U77))</f>
        <v>9924.7352019327172</v>
      </c>
      <c r="Y77" s="22" t="str">
        <f t="shared" si="25"/>
        <v/>
      </c>
      <c r="Z77" s="15">
        <f t="shared" si="26"/>
        <v>3</v>
      </c>
    </row>
    <row r="78" spans="2:26" x14ac:dyDescent="0.3">
      <c r="B78" s="10">
        <f t="shared" si="4"/>
        <v>63</v>
      </c>
      <c r="C78" s="53">
        <f t="shared" si="5"/>
        <v>724.95</v>
      </c>
      <c r="D78" s="53">
        <f t="shared" si="10"/>
        <v>293.26672425840309</v>
      </c>
      <c r="E78" s="53">
        <f t="shared" si="11"/>
        <v>431.68327574159696</v>
      </c>
      <c r="F78" s="53">
        <f t="shared" si="12"/>
        <v>100116.90789856802</v>
      </c>
      <c r="G78" s="53">
        <f>IF(D78=0,0,SUM($D$16:D78))</f>
        <v>20788.757898567841</v>
      </c>
      <c r="H78" s="22" t="str">
        <f t="shared" si="13"/>
        <v/>
      </c>
      <c r="J78" s="10">
        <f t="shared" si="6"/>
        <v>63</v>
      </c>
      <c r="K78" s="15">
        <f t="shared" si="7"/>
        <v>724.95</v>
      </c>
      <c r="L78" s="15">
        <f t="shared" si="14"/>
        <v>281.31108284020019</v>
      </c>
      <c r="M78" s="15">
        <f t="shared" si="15"/>
        <v>443.63891715979986</v>
      </c>
      <c r="N78" s="15">
        <f t="shared" si="8"/>
        <v>60.412500000000001</v>
      </c>
      <c r="O78" s="15">
        <f t="shared" si="16"/>
        <v>95945.462699480238</v>
      </c>
      <c r="P78" s="15">
        <f>IF(L78=0,0,SUM($L$16:L78))</f>
        <v>20423.300199480454</v>
      </c>
      <c r="Q78" s="22" t="str">
        <f t="shared" si="17"/>
        <v/>
      </c>
      <c r="S78" s="10">
        <f t="shared" si="9"/>
        <v>63</v>
      </c>
      <c r="T78" s="57">
        <f t="shared" si="21"/>
        <v>362.48</v>
      </c>
      <c r="U78" s="57">
        <f t="shared" si="22"/>
        <v>151.37631277183246</v>
      </c>
      <c r="V78" s="57">
        <f t="shared" si="23"/>
        <v>211.10368722816756</v>
      </c>
      <c r="W78" s="57">
        <f t="shared" si="24"/>
        <v>112239.8715147045</v>
      </c>
      <c r="X78" s="57">
        <f>IF(W78=0,0,SUM($U$16:U78))</f>
        <v>10076.111514704549</v>
      </c>
      <c r="Y78" s="22" t="str">
        <f t="shared" si="25"/>
        <v/>
      </c>
      <c r="Z78" s="15">
        <f t="shared" si="26"/>
        <v>3</v>
      </c>
    </row>
    <row r="79" spans="2:26" x14ac:dyDescent="0.3">
      <c r="B79" s="10">
        <f t="shared" si="4"/>
        <v>64</v>
      </c>
      <c r="C79" s="53">
        <f t="shared" si="5"/>
        <v>724.95</v>
      </c>
      <c r="D79" s="53">
        <f t="shared" si="10"/>
        <v>292.00764803749013</v>
      </c>
      <c r="E79" s="53">
        <f t="shared" si="11"/>
        <v>432.94235196250992</v>
      </c>
      <c r="F79" s="53">
        <f t="shared" si="12"/>
        <v>99683.965546605512</v>
      </c>
      <c r="G79" s="53">
        <f>IF(D79=0,0,SUM($D$16:D79))</f>
        <v>21080.765546605333</v>
      </c>
      <c r="H79" s="22" t="str">
        <f t="shared" si="13"/>
        <v/>
      </c>
      <c r="J79" s="10">
        <f t="shared" si="6"/>
        <v>64</v>
      </c>
      <c r="K79" s="15">
        <f t="shared" si="7"/>
        <v>724.95</v>
      </c>
      <c r="L79" s="15">
        <f t="shared" si="14"/>
        <v>279.84093287348406</v>
      </c>
      <c r="M79" s="15">
        <f t="shared" si="15"/>
        <v>445.10906712651598</v>
      </c>
      <c r="N79" s="15">
        <f t="shared" si="8"/>
        <v>60.412500000000001</v>
      </c>
      <c r="O79" s="15">
        <f t="shared" si="16"/>
        <v>95439.941132353721</v>
      </c>
      <c r="P79" s="15">
        <f>IF(L79=0,0,SUM($L$16:L79))</f>
        <v>20703.14113235394</v>
      </c>
      <c r="Q79" s="22" t="str">
        <f t="shared" si="17"/>
        <v/>
      </c>
      <c r="S79" s="10">
        <f t="shared" si="9"/>
        <v>64</v>
      </c>
      <c r="T79" s="57">
        <f t="shared" si="21"/>
        <v>362.48</v>
      </c>
      <c r="U79" s="57">
        <f t="shared" si="22"/>
        <v>151.092134731333</v>
      </c>
      <c r="V79" s="57">
        <f t="shared" si="23"/>
        <v>211.38786526866701</v>
      </c>
      <c r="W79" s="57">
        <f t="shared" si="24"/>
        <v>112028.48364943583</v>
      </c>
      <c r="X79" s="57">
        <f>IF(W79=0,0,SUM($U$16:U79))</f>
        <v>10227.203649435882</v>
      </c>
      <c r="Y79" s="22" t="str">
        <f t="shared" si="25"/>
        <v/>
      </c>
      <c r="Z79" s="15">
        <f t="shared" si="26"/>
        <v>3</v>
      </c>
    </row>
    <row r="80" spans="2:26" x14ac:dyDescent="0.3">
      <c r="B80" s="10">
        <f t="shared" si="4"/>
        <v>65</v>
      </c>
      <c r="C80" s="53">
        <f t="shared" ref="C80:C87" si="27">IF(B80&gt;$C$5,0,$C$7)</f>
        <v>724.95</v>
      </c>
      <c r="D80" s="53">
        <f t="shared" si="10"/>
        <v>290.74489951093278</v>
      </c>
      <c r="E80" s="53">
        <f t="shared" si="11"/>
        <v>434.20510048906726</v>
      </c>
      <c r="F80" s="53">
        <f t="shared" si="12"/>
        <v>99249.760446116445</v>
      </c>
      <c r="G80" s="53">
        <f>IF(D80=0,0,SUM($D$16:D80))</f>
        <v>21371.510446116266</v>
      </c>
      <c r="H80" s="22" t="str">
        <f t="shared" si="13"/>
        <v/>
      </c>
      <c r="J80" s="10">
        <f t="shared" ref="J80:J143" si="28">J79+1</f>
        <v>65</v>
      </c>
      <c r="K80" s="15">
        <f t="shared" ref="K80:K81" si="29">MIN(O79+L80,$K$7)</f>
        <v>724.95</v>
      </c>
      <c r="L80" s="15">
        <f t="shared" si="14"/>
        <v>278.36649496936508</v>
      </c>
      <c r="M80" s="15">
        <f t="shared" si="15"/>
        <v>446.58350503063497</v>
      </c>
      <c r="N80" s="15">
        <f t="shared" ref="N80:N143" si="30">IF(J80&gt;=$K$10,IF(K80&gt;O79,0,K80*1/12),0)</f>
        <v>60.412500000000001</v>
      </c>
      <c r="O80" s="15">
        <f t="shared" si="16"/>
        <v>94932.945127323081</v>
      </c>
      <c r="P80" s="15">
        <f>IF(L80=0,0,SUM($L$16:L80))</f>
        <v>20981.507627323306</v>
      </c>
      <c r="Q80" s="22" t="str">
        <f t="shared" si="17"/>
        <v/>
      </c>
      <c r="S80" s="10">
        <f t="shared" si="9"/>
        <v>65</v>
      </c>
      <c r="T80" s="57">
        <f t="shared" si="21"/>
        <v>362.48</v>
      </c>
      <c r="U80" s="57">
        <f t="shared" si="22"/>
        <v>150.80757414347133</v>
      </c>
      <c r="V80" s="57">
        <f t="shared" si="23"/>
        <v>211.67242585652869</v>
      </c>
      <c r="W80" s="57">
        <f t="shared" si="24"/>
        <v>111816.81122357931</v>
      </c>
      <c r="X80" s="57">
        <f>IF(W80=0,0,SUM($U$16:U80))</f>
        <v>10378.011223579353</v>
      </c>
      <c r="Y80" s="22" t="str">
        <f t="shared" si="25"/>
        <v/>
      </c>
      <c r="Z80" s="15">
        <f t="shared" si="26"/>
        <v>3</v>
      </c>
    </row>
    <row r="81" spans="2:26" x14ac:dyDescent="0.3">
      <c r="B81" s="10">
        <f t="shared" ref="B81:B144" si="31">B80+1</f>
        <v>66</v>
      </c>
      <c r="C81" s="53">
        <f t="shared" si="27"/>
        <v>724.95</v>
      </c>
      <c r="D81" s="53">
        <f t="shared" ref="D81:D144" si="32">F80*$C$4/12</f>
        <v>289.47846796783966</v>
      </c>
      <c r="E81" s="53">
        <f t="shared" ref="E81:E144" si="33">C81-D81</f>
        <v>435.47153203216038</v>
      </c>
      <c r="F81" s="53">
        <f t="shared" ref="F81:F144" si="34">MAX(F80+D81-C81,0)</f>
        <v>98814.288914084289</v>
      </c>
      <c r="G81" s="53">
        <f>IF(D81=0,0,SUM($D$16:D81))</f>
        <v>21660.988914084108</v>
      </c>
      <c r="H81" s="22" t="str">
        <f t="shared" ref="H81:H144" si="35">IF(AND(MAX(C82:G82)=0,MAX(C81:G81)&lt;&gt;0),"Payoff","")</f>
        <v/>
      </c>
      <c r="J81" s="10">
        <f t="shared" si="28"/>
        <v>66</v>
      </c>
      <c r="K81" s="15">
        <f t="shared" si="29"/>
        <v>724.95</v>
      </c>
      <c r="L81" s="15">
        <f t="shared" ref="L81:L144" si="36">O80*$K$4/12</f>
        <v>276.88775662135902</v>
      </c>
      <c r="M81" s="15">
        <f t="shared" ref="M81:M144" si="37">K81-L81</f>
        <v>448.06224337864103</v>
      </c>
      <c r="N81" s="15">
        <f t="shared" si="30"/>
        <v>60.412500000000001</v>
      </c>
      <c r="O81" s="15">
        <f t="shared" ref="O81:O144" si="38">MAX(O80-N81+L81-K81,0)</f>
        <v>94424.470383944441</v>
      </c>
      <c r="P81" s="15">
        <f>IF(L81=0,0,SUM($L$16:L81))</f>
        <v>21258.395383944666</v>
      </c>
      <c r="Q81" s="22" t="str">
        <f t="shared" ref="Q81:Q144" si="39">IF(AND(MAX(K82:P82)=0,MAX(K81:P81)&lt;&gt;0),"Payoff","")</f>
        <v/>
      </c>
      <c r="S81" s="10">
        <f t="shared" ref="S81:S144" si="40">S80+1</f>
        <v>66</v>
      </c>
      <c r="T81" s="57">
        <f t="shared" si="21"/>
        <v>362.48</v>
      </c>
      <c r="U81" s="57">
        <f t="shared" si="22"/>
        <v>150.52263049327985</v>
      </c>
      <c r="V81" s="57">
        <f t="shared" si="23"/>
        <v>211.95736950672017</v>
      </c>
      <c r="W81" s="57">
        <f t="shared" si="24"/>
        <v>111604.85385407259</v>
      </c>
      <c r="X81" s="57">
        <f>IF(W81=0,0,SUM($U$16:U81))</f>
        <v>10528.533854072633</v>
      </c>
      <c r="Y81" s="22" t="str">
        <f t="shared" si="25"/>
        <v/>
      </c>
      <c r="Z81" s="15">
        <f t="shared" si="26"/>
        <v>3</v>
      </c>
    </row>
    <row r="82" spans="2:26" x14ac:dyDescent="0.3">
      <c r="B82" s="10">
        <f t="shared" si="31"/>
        <v>67</v>
      </c>
      <c r="C82" s="53">
        <f t="shared" si="27"/>
        <v>724.95</v>
      </c>
      <c r="D82" s="53">
        <f t="shared" si="32"/>
        <v>288.2083426660792</v>
      </c>
      <c r="E82" s="53">
        <f t="shared" si="33"/>
        <v>436.74165733392084</v>
      </c>
      <c r="F82" s="53">
        <f t="shared" si="34"/>
        <v>98377.547256750375</v>
      </c>
      <c r="G82" s="53">
        <f>IF(D82=0,0,SUM($D$16:D82))</f>
        <v>21949.197256750187</v>
      </c>
      <c r="H82" s="22" t="str">
        <f t="shared" si="35"/>
        <v/>
      </c>
      <c r="J82" s="10">
        <f t="shared" si="28"/>
        <v>67</v>
      </c>
      <c r="K82" s="15">
        <f>MIN(O81+L82,$K$7)</f>
        <v>724.95</v>
      </c>
      <c r="L82" s="15">
        <f t="shared" si="36"/>
        <v>275.40470528650468</v>
      </c>
      <c r="M82" s="15">
        <f t="shared" si="37"/>
        <v>449.54529471349537</v>
      </c>
      <c r="N82" s="15">
        <f t="shared" si="30"/>
        <v>60.412500000000001</v>
      </c>
      <c r="O82" s="15">
        <f t="shared" si="38"/>
        <v>93914.512589230944</v>
      </c>
      <c r="P82" s="15">
        <f>IF(L82=0,0,SUM($L$16:L82))</f>
        <v>21533.800089231172</v>
      </c>
      <c r="Q82" s="22" t="str">
        <f t="shared" si="39"/>
        <v/>
      </c>
      <c r="S82" s="10">
        <f t="shared" si="40"/>
        <v>67</v>
      </c>
      <c r="T82" s="57">
        <f t="shared" si="21"/>
        <v>362.48</v>
      </c>
      <c r="U82" s="57">
        <f t="shared" si="22"/>
        <v>150.23730326509772</v>
      </c>
      <c r="V82" s="57">
        <f t="shared" si="23"/>
        <v>212.2426967349023</v>
      </c>
      <c r="W82" s="57">
        <f t="shared" si="24"/>
        <v>111392.61115733768</v>
      </c>
      <c r="X82" s="57">
        <f>IF(W82=0,0,SUM($U$16:U82))</f>
        <v>10678.771157337731</v>
      </c>
      <c r="Y82" s="22" t="str">
        <f t="shared" si="25"/>
        <v/>
      </c>
      <c r="Z82" s="15">
        <f t="shared" si="26"/>
        <v>3</v>
      </c>
    </row>
    <row r="83" spans="2:26" x14ac:dyDescent="0.3">
      <c r="B83" s="10">
        <f t="shared" si="31"/>
        <v>68</v>
      </c>
      <c r="C83" s="53">
        <f t="shared" si="27"/>
        <v>724.95</v>
      </c>
      <c r="D83" s="53">
        <f t="shared" si="32"/>
        <v>286.9345128321886</v>
      </c>
      <c r="E83" s="53">
        <f t="shared" si="33"/>
        <v>438.01548716781144</v>
      </c>
      <c r="F83" s="53">
        <f t="shared" si="34"/>
        <v>97939.531769582565</v>
      </c>
      <c r="G83" s="53">
        <f>IF(D83=0,0,SUM($D$16:D83))</f>
        <v>22236.131769582375</v>
      </c>
      <c r="H83" s="22" t="str">
        <f t="shared" si="35"/>
        <v/>
      </c>
      <c r="J83" s="10">
        <f t="shared" si="28"/>
        <v>68</v>
      </c>
      <c r="K83" s="15">
        <f t="shared" ref="K83:K146" si="41">MIN(O82+L83,$K$7)</f>
        <v>724.95</v>
      </c>
      <c r="L83" s="15">
        <f t="shared" si="36"/>
        <v>273.91732838525695</v>
      </c>
      <c r="M83" s="15">
        <f t="shared" si="37"/>
        <v>451.03267161474309</v>
      </c>
      <c r="N83" s="15">
        <f t="shared" si="30"/>
        <v>60.412500000000001</v>
      </c>
      <c r="O83" s="15">
        <f t="shared" si="38"/>
        <v>93403.067417616199</v>
      </c>
      <c r="P83" s="15">
        <f>IF(L83=0,0,SUM($L$16:L83))</f>
        <v>21807.71741761643</v>
      </c>
      <c r="Q83" s="22" t="str">
        <f t="shared" si="39"/>
        <v/>
      </c>
      <c r="S83" s="10">
        <f t="shared" si="40"/>
        <v>68</v>
      </c>
      <c r="T83" s="57">
        <f t="shared" si="21"/>
        <v>362.48</v>
      </c>
      <c r="U83" s="57">
        <f t="shared" si="22"/>
        <v>149.95159194256996</v>
      </c>
      <c r="V83" s="57">
        <f t="shared" si="23"/>
        <v>212.52840805743006</v>
      </c>
      <c r="W83" s="57">
        <f t="shared" si="24"/>
        <v>111180.08274928025</v>
      </c>
      <c r="X83" s="57">
        <f>IF(W83=0,0,SUM($U$16:U83))</f>
        <v>10828.722749280301</v>
      </c>
      <c r="Y83" s="22" t="str">
        <f t="shared" si="25"/>
        <v/>
      </c>
      <c r="Z83" s="15">
        <f t="shared" si="26"/>
        <v>3</v>
      </c>
    </row>
    <row r="84" spans="2:26" x14ac:dyDescent="0.3">
      <c r="B84" s="10">
        <f t="shared" si="31"/>
        <v>69</v>
      </c>
      <c r="C84" s="53">
        <f t="shared" si="27"/>
        <v>724.95</v>
      </c>
      <c r="D84" s="53">
        <f t="shared" si="32"/>
        <v>285.65696766128252</v>
      </c>
      <c r="E84" s="53">
        <f t="shared" si="33"/>
        <v>439.29303233871752</v>
      </c>
      <c r="F84" s="53">
        <f t="shared" si="34"/>
        <v>97500.238737243853</v>
      </c>
      <c r="G84" s="53">
        <f>IF(D84=0,0,SUM($D$16:D84))</f>
        <v>22521.788737243656</v>
      </c>
      <c r="H84" s="22" t="str">
        <f t="shared" si="35"/>
        <v/>
      </c>
      <c r="J84" s="10">
        <f t="shared" si="28"/>
        <v>69</v>
      </c>
      <c r="K84" s="15">
        <f t="shared" si="41"/>
        <v>724.95</v>
      </c>
      <c r="L84" s="15">
        <f t="shared" si="36"/>
        <v>272.42561330138062</v>
      </c>
      <c r="M84" s="15">
        <f t="shared" si="37"/>
        <v>452.52438669861942</v>
      </c>
      <c r="N84" s="15">
        <f t="shared" si="30"/>
        <v>60.412500000000001</v>
      </c>
      <c r="O84" s="15">
        <f t="shared" si="38"/>
        <v>92890.13053091758</v>
      </c>
      <c r="P84" s="15">
        <f>IF(L84=0,0,SUM($L$16:L84))</f>
        <v>22080.14303091781</v>
      </c>
      <c r="Q84" s="22" t="str">
        <f t="shared" si="39"/>
        <v/>
      </c>
      <c r="S84" s="10">
        <f t="shared" si="40"/>
        <v>69</v>
      </c>
      <c r="T84" s="57">
        <f t="shared" si="21"/>
        <v>362.48</v>
      </c>
      <c r="U84" s="57">
        <f t="shared" si="22"/>
        <v>149.6654960086465</v>
      </c>
      <c r="V84" s="57">
        <f t="shared" si="23"/>
        <v>212.81450399135352</v>
      </c>
      <c r="W84" s="57">
        <f t="shared" si="24"/>
        <v>110967.2682452889</v>
      </c>
      <c r="X84" s="57">
        <f>IF(W84=0,0,SUM($U$16:U84))</f>
        <v>10978.388245288948</v>
      </c>
      <c r="Y84" s="22" t="str">
        <f t="shared" si="25"/>
        <v/>
      </c>
      <c r="Z84" s="15">
        <f t="shared" si="26"/>
        <v>3</v>
      </c>
    </row>
    <row r="85" spans="2:26" x14ac:dyDescent="0.3">
      <c r="B85" s="10">
        <f t="shared" si="31"/>
        <v>70</v>
      </c>
      <c r="C85" s="53">
        <f t="shared" si="27"/>
        <v>724.95</v>
      </c>
      <c r="D85" s="53">
        <f t="shared" si="32"/>
        <v>284.3756963169613</v>
      </c>
      <c r="E85" s="53">
        <f t="shared" si="33"/>
        <v>440.57430368303875</v>
      </c>
      <c r="F85" s="53">
        <f t="shared" si="34"/>
        <v>97059.664433560814</v>
      </c>
      <c r="G85" s="53">
        <f>IF(D85=0,0,SUM($D$16:D85))</f>
        <v>22806.164433560618</v>
      </c>
      <c r="H85" s="22" t="str">
        <f t="shared" si="35"/>
        <v/>
      </c>
      <c r="J85" s="10">
        <f t="shared" si="28"/>
        <v>70</v>
      </c>
      <c r="K85" s="15">
        <f t="shared" si="41"/>
        <v>724.95</v>
      </c>
      <c r="L85" s="15">
        <f t="shared" si="36"/>
        <v>270.92954738184295</v>
      </c>
      <c r="M85" s="15">
        <f t="shared" si="37"/>
        <v>454.02045261815709</v>
      </c>
      <c r="N85" s="15">
        <f t="shared" si="30"/>
        <v>60.412500000000001</v>
      </c>
      <c r="O85" s="15">
        <f t="shared" si="38"/>
        <v>92375.697578299427</v>
      </c>
      <c r="P85" s="15">
        <f>IF(L85=0,0,SUM($L$16:L85))</f>
        <v>22351.072578299652</v>
      </c>
      <c r="Q85" s="22" t="str">
        <f t="shared" si="39"/>
        <v/>
      </c>
      <c r="S85" s="10">
        <f t="shared" si="40"/>
        <v>70</v>
      </c>
      <c r="T85" s="57">
        <f t="shared" ref="T85:T148" si="42">MIN(W84+U85,$T$8)</f>
        <v>362.48</v>
      </c>
      <c r="U85" s="57">
        <f t="shared" ref="U85:U148" si="43">W84*$T$4/26</f>
        <v>149.37901494558122</v>
      </c>
      <c r="V85" s="57">
        <f t="shared" ref="V85:V148" si="44">T85-U85</f>
        <v>213.1009850544188</v>
      </c>
      <c r="W85" s="57">
        <f t="shared" ref="W85:W148" si="45">MAX(W84-V85,0)</f>
        <v>110754.16726023448</v>
      </c>
      <c r="X85" s="57">
        <f>IF(W85=0,0,SUM($U$16:U85))</f>
        <v>11127.76726023453</v>
      </c>
      <c r="Y85" s="22" t="str">
        <f t="shared" ref="Y85:Y148" si="46">IF(AND(MAX(T86:X86)=0,MAX(T85:X85)&lt;&gt;0),"Payoff","")</f>
        <v/>
      </c>
      <c r="Z85" s="15">
        <f t="shared" si="26"/>
        <v>3</v>
      </c>
    </row>
    <row r="86" spans="2:26" x14ac:dyDescent="0.3">
      <c r="B86" s="10">
        <f t="shared" si="31"/>
        <v>71</v>
      </c>
      <c r="C86" s="53">
        <f t="shared" si="27"/>
        <v>724.95</v>
      </c>
      <c r="D86" s="53">
        <f t="shared" si="32"/>
        <v>283.09068793121907</v>
      </c>
      <c r="E86" s="53">
        <f t="shared" si="33"/>
        <v>441.85931206878098</v>
      </c>
      <c r="F86" s="53">
        <f t="shared" si="34"/>
        <v>96617.805121492042</v>
      </c>
      <c r="G86" s="53">
        <f>IF(D86=0,0,SUM($D$16:D86))</f>
        <v>23089.255121491839</v>
      </c>
      <c r="H86" s="22" t="str">
        <f t="shared" si="35"/>
        <v/>
      </c>
      <c r="J86" s="10">
        <f t="shared" si="28"/>
        <v>71</v>
      </c>
      <c r="K86" s="15">
        <f t="shared" si="41"/>
        <v>724.95</v>
      </c>
      <c r="L86" s="15">
        <f t="shared" si="36"/>
        <v>269.42911793670669</v>
      </c>
      <c r="M86" s="15">
        <f t="shared" si="37"/>
        <v>455.52088206329336</v>
      </c>
      <c r="N86" s="15">
        <f t="shared" si="30"/>
        <v>60.412500000000001</v>
      </c>
      <c r="O86" s="15">
        <f t="shared" si="38"/>
        <v>91859.764196236138</v>
      </c>
      <c r="P86" s="15">
        <f>IF(L86=0,0,SUM($L$16:L86))</f>
        <v>22620.501696236359</v>
      </c>
      <c r="Q86" s="22" t="str">
        <f t="shared" si="39"/>
        <v/>
      </c>
      <c r="S86" s="10">
        <f t="shared" si="40"/>
        <v>71</v>
      </c>
      <c r="T86" s="57">
        <f t="shared" si="42"/>
        <v>362.48</v>
      </c>
      <c r="U86" s="57">
        <f t="shared" si="43"/>
        <v>149.09214823493105</v>
      </c>
      <c r="V86" s="57">
        <f t="shared" si="44"/>
        <v>213.38785176506897</v>
      </c>
      <c r="W86" s="57">
        <f t="shared" si="45"/>
        <v>110540.7794084694</v>
      </c>
      <c r="X86" s="57">
        <f>IF(W86=0,0,SUM($U$16:U86))</f>
        <v>11276.859408469461</v>
      </c>
      <c r="Y86" s="22" t="str">
        <f t="shared" si="46"/>
        <v/>
      </c>
      <c r="Z86" s="15">
        <f t="shared" si="26"/>
        <v>3</v>
      </c>
    </row>
    <row r="87" spans="2:26" x14ac:dyDescent="0.3">
      <c r="B87" s="10">
        <f t="shared" si="31"/>
        <v>72</v>
      </c>
      <c r="C87" s="53">
        <f t="shared" si="27"/>
        <v>724.95</v>
      </c>
      <c r="D87" s="53">
        <f t="shared" si="32"/>
        <v>281.80193160435181</v>
      </c>
      <c r="E87" s="53">
        <f t="shared" si="33"/>
        <v>443.14806839564824</v>
      </c>
      <c r="F87" s="53">
        <f t="shared" si="34"/>
        <v>96174.657053096395</v>
      </c>
      <c r="G87" s="53">
        <f>IF(D87=0,0,SUM($D$16:D87))</f>
        <v>23371.057053096189</v>
      </c>
      <c r="H87" s="24" t="str">
        <f t="shared" si="35"/>
        <v/>
      </c>
      <c r="J87" s="10">
        <f t="shared" si="28"/>
        <v>72</v>
      </c>
      <c r="K87" s="15">
        <f t="shared" si="41"/>
        <v>724.95</v>
      </c>
      <c r="L87" s="15">
        <f t="shared" si="36"/>
        <v>267.92431223902207</v>
      </c>
      <c r="M87" s="15">
        <f t="shared" si="37"/>
        <v>457.02568776097797</v>
      </c>
      <c r="N87" s="15">
        <f t="shared" si="30"/>
        <v>60.412500000000001</v>
      </c>
      <c r="O87" s="15">
        <f t="shared" si="38"/>
        <v>91342.326008475153</v>
      </c>
      <c r="P87" s="15">
        <f>IF(L87=0,0,SUM($L$16:L87))</f>
        <v>22888.426008475381</v>
      </c>
      <c r="Q87" s="24" t="str">
        <f t="shared" si="39"/>
        <v/>
      </c>
      <c r="S87" s="10">
        <f t="shared" si="40"/>
        <v>72</v>
      </c>
      <c r="T87" s="57">
        <f t="shared" si="42"/>
        <v>362.48</v>
      </c>
      <c r="U87" s="57">
        <f t="shared" si="43"/>
        <v>148.80489535755498</v>
      </c>
      <c r="V87" s="57">
        <f t="shared" si="44"/>
        <v>213.67510464244504</v>
      </c>
      <c r="W87" s="57">
        <f t="shared" si="45"/>
        <v>110327.10430382696</v>
      </c>
      <c r="X87" s="57">
        <f>IF(W87=0,0,SUM($U$16:U87))</f>
        <v>11425.664303827016</v>
      </c>
      <c r="Y87" s="22" t="str">
        <f t="shared" si="46"/>
        <v/>
      </c>
      <c r="Z87" s="15">
        <f t="shared" si="26"/>
        <v>3</v>
      </c>
    </row>
    <row r="88" spans="2:26" x14ac:dyDescent="0.3">
      <c r="B88" s="10">
        <f t="shared" si="31"/>
        <v>73</v>
      </c>
      <c r="C88" s="53">
        <f>IF(B88&gt;$C$5,0,$C$7)</f>
        <v>724.95</v>
      </c>
      <c r="D88" s="53">
        <f t="shared" si="32"/>
        <v>280.50941640486451</v>
      </c>
      <c r="E88" s="53">
        <f t="shared" si="33"/>
        <v>444.44058359513554</v>
      </c>
      <c r="F88" s="53">
        <f t="shared" si="34"/>
        <v>95730.216469501262</v>
      </c>
      <c r="G88" s="53">
        <f>IF(D88=0,0,SUM($D$16:D88))</f>
        <v>23651.566469501053</v>
      </c>
      <c r="H88" s="22" t="str">
        <f t="shared" si="35"/>
        <v/>
      </c>
      <c r="J88" s="10">
        <f t="shared" si="28"/>
        <v>73</v>
      </c>
      <c r="K88" s="15">
        <f t="shared" si="41"/>
        <v>724.95</v>
      </c>
      <c r="L88" s="15">
        <f t="shared" si="36"/>
        <v>266.41511752471922</v>
      </c>
      <c r="M88" s="15">
        <f t="shared" si="37"/>
        <v>458.53488247528082</v>
      </c>
      <c r="N88" s="15">
        <f t="shared" si="30"/>
        <v>60.412500000000001</v>
      </c>
      <c r="O88" s="15">
        <f t="shared" si="38"/>
        <v>90823.378625999874</v>
      </c>
      <c r="P88" s="15">
        <f>IF(L88=0,0,SUM($L$16:L88))</f>
        <v>23154.841126000101</v>
      </c>
      <c r="Q88" s="22" t="str">
        <f t="shared" si="39"/>
        <v/>
      </c>
      <c r="S88" s="10">
        <f t="shared" si="40"/>
        <v>73</v>
      </c>
      <c r="T88" s="57">
        <f t="shared" si="42"/>
        <v>362.48</v>
      </c>
      <c r="U88" s="57">
        <f t="shared" si="43"/>
        <v>148.51725579361323</v>
      </c>
      <c r="V88" s="57">
        <f t="shared" si="44"/>
        <v>213.96274420638679</v>
      </c>
      <c r="W88" s="57">
        <f t="shared" si="45"/>
        <v>110113.14155962056</v>
      </c>
      <c r="X88" s="57">
        <f>IF(W88=0,0,SUM($U$16:U88))</f>
        <v>11574.181559620629</v>
      </c>
      <c r="Y88" s="22" t="str">
        <f t="shared" si="46"/>
        <v/>
      </c>
      <c r="Z88" s="15">
        <f t="shared" si="26"/>
        <v>4</v>
      </c>
    </row>
    <row r="89" spans="2:26" x14ac:dyDescent="0.3">
      <c r="B89" s="10">
        <f t="shared" si="31"/>
        <v>74</v>
      </c>
      <c r="C89" s="53">
        <f t="shared" ref="C89:C152" si="47">IF(B89&gt;$C$5,0,$C$7)</f>
        <v>724.95</v>
      </c>
      <c r="D89" s="53">
        <f t="shared" si="32"/>
        <v>279.21313136937869</v>
      </c>
      <c r="E89" s="53">
        <f t="shared" si="33"/>
        <v>445.73686863062136</v>
      </c>
      <c r="F89" s="53">
        <f t="shared" si="34"/>
        <v>95284.479600870647</v>
      </c>
      <c r="G89" s="53">
        <f>IF(D89=0,0,SUM($D$16:D89))</f>
        <v>23930.779600870432</v>
      </c>
      <c r="H89" s="22" t="str">
        <f t="shared" si="35"/>
        <v/>
      </c>
      <c r="J89" s="10">
        <f t="shared" si="28"/>
        <v>74</v>
      </c>
      <c r="K89" s="15">
        <f t="shared" si="41"/>
        <v>724.95</v>
      </c>
      <c r="L89" s="15">
        <f t="shared" si="36"/>
        <v>264.90152099249968</v>
      </c>
      <c r="M89" s="15">
        <f t="shared" si="37"/>
        <v>460.04847900750036</v>
      </c>
      <c r="N89" s="15">
        <f t="shared" si="30"/>
        <v>60.412500000000001</v>
      </c>
      <c r="O89" s="15">
        <f t="shared" si="38"/>
        <v>90302.91764699237</v>
      </c>
      <c r="P89" s="15">
        <f>IF(L89=0,0,SUM($L$16:L89))</f>
        <v>23419.742646992599</v>
      </c>
      <c r="Q89" s="22" t="str">
        <f t="shared" si="39"/>
        <v/>
      </c>
      <c r="S89" s="10">
        <f t="shared" si="40"/>
        <v>74</v>
      </c>
      <c r="T89" s="57">
        <f t="shared" si="42"/>
        <v>362.48</v>
      </c>
      <c r="U89" s="57">
        <f t="shared" si="43"/>
        <v>148.22922902256616</v>
      </c>
      <c r="V89" s="57">
        <f t="shared" si="44"/>
        <v>214.25077097743386</v>
      </c>
      <c r="W89" s="57">
        <f t="shared" si="45"/>
        <v>109898.89078864313</v>
      </c>
      <c r="X89" s="57">
        <f>IF(W89=0,0,SUM($U$16:U89))</f>
        <v>11722.410788643196</v>
      </c>
      <c r="Y89" s="22" t="str">
        <f t="shared" si="46"/>
        <v/>
      </c>
      <c r="Z89" s="15">
        <f t="shared" si="26"/>
        <v>4</v>
      </c>
    </row>
    <row r="90" spans="2:26" x14ac:dyDescent="0.3">
      <c r="B90" s="10">
        <f t="shared" si="31"/>
        <v>75</v>
      </c>
      <c r="C90" s="53">
        <f t="shared" si="47"/>
        <v>724.95</v>
      </c>
      <c r="D90" s="53">
        <f t="shared" si="32"/>
        <v>277.91306550253938</v>
      </c>
      <c r="E90" s="53">
        <f t="shared" si="33"/>
        <v>447.03693449746066</v>
      </c>
      <c r="F90" s="53">
        <f t="shared" si="34"/>
        <v>94837.442666373187</v>
      </c>
      <c r="G90" s="53">
        <f>IF(D90=0,0,SUM($D$16:D90))</f>
        <v>24208.692666372972</v>
      </c>
      <c r="H90" s="22" t="str">
        <f t="shared" si="35"/>
        <v/>
      </c>
      <c r="J90" s="10">
        <f t="shared" si="28"/>
        <v>75</v>
      </c>
      <c r="K90" s="15">
        <f t="shared" si="41"/>
        <v>724.95</v>
      </c>
      <c r="L90" s="15">
        <f t="shared" si="36"/>
        <v>263.3835098037278</v>
      </c>
      <c r="M90" s="15">
        <f t="shared" si="37"/>
        <v>461.56649019627224</v>
      </c>
      <c r="N90" s="15">
        <f t="shared" si="30"/>
        <v>60.412500000000001</v>
      </c>
      <c r="O90" s="15">
        <f t="shared" si="38"/>
        <v>89780.93865679609</v>
      </c>
      <c r="P90" s="15">
        <f>IF(L90=0,0,SUM($L$16:L90))</f>
        <v>23683.126156796327</v>
      </c>
      <c r="Q90" s="22" t="str">
        <f t="shared" si="39"/>
        <v/>
      </c>
      <c r="S90" s="10">
        <f t="shared" si="40"/>
        <v>75</v>
      </c>
      <c r="T90" s="57">
        <f t="shared" si="42"/>
        <v>362.48</v>
      </c>
      <c r="U90" s="57">
        <f t="shared" si="43"/>
        <v>147.94081452317346</v>
      </c>
      <c r="V90" s="57">
        <f t="shared" si="44"/>
        <v>214.53918547682656</v>
      </c>
      <c r="W90" s="57">
        <f t="shared" si="45"/>
        <v>109684.3516031663</v>
      </c>
      <c r="X90" s="57">
        <f>IF(W90=0,0,SUM($U$16:U90))</f>
        <v>11870.351603166369</v>
      </c>
      <c r="Y90" s="22" t="str">
        <f t="shared" si="46"/>
        <v/>
      </c>
      <c r="Z90" s="15">
        <f t="shared" si="26"/>
        <v>4</v>
      </c>
    </row>
    <row r="91" spans="2:26" x14ac:dyDescent="0.3">
      <c r="B91" s="10">
        <f t="shared" si="31"/>
        <v>76</v>
      </c>
      <c r="C91" s="53">
        <f t="shared" si="47"/>
        <v>724.95</v>
      </c>
      <c r="D91" s="53">
        <f t="shared" si="32"/>
        <v>276.60920777692183</v>
      </c>
      <c r="E91" s="53">
        <f t="shared" si="33"/>
        <v>448.34079222307821</v>
      </c>
      <c r="F91" s="53">
        <f t="shared" si="34"/>
        <v>94389.101874150118</v>
      </c>
      <c r="G91" s="53">
        <f>IF(D91=0,0,SUM($D$16:D91))</f>
        <v>24485.301874149893</v>
      </c>
      <c r="H91" s="22" t="str">
        <f t="shared" si="35"/>
        <v/>
      </c>
      <c r="J91" s="10">
        <f t="shared" si="28"/>
        <v>76</v>
      </c>
      <c r="K91" s="15">
        <f t="shared" si="41"/>
        <v>724.95</v>
      </c>
      <c r="L91" s="15">
        <f t="shared" si="36"/>
        <v>261.86107108232198</v>
      </c>
      <c r="M91" s="15">
        <f t="shared" si="37"/>
        <v>463.08892891767806</v>
      </c>
      <c r="N91" s="15">
        <f t="shared" si="30"/>
        <v>60.412500000000001</v>
      </c>
      <c r="O91" s="15">
        <f t="shared" si="38"/>
        <v>89257.437227878414</v>
      </c>
      <c r="P91" s="15">
        <f>IF(L91=0,0,SUM($L$16:L91))</f>
        <v>23944.98722787865</v>
      </c>
      <c r="Q91" s="22" t="str">
        <f t="shared" si="39"/>
        <v/>
      </c>
      <c r="S91" s="10">
        <f t="shared" si="40"/>
        <v>76</v>
      </c>
      <c r="T91" s="57">
        <f t="shared" si="42"/>
        <v>362.48</v>
      </c>
      <c r="U91" s="57">
        <f t="shared" si="43"/>
        <v>147.65201177349311</v>
      </c>
      <c r="V91" s="57">
        <f t="shared" si="44"/>
        <v>214.8279882265069</v>
      </c>
      <c r="W91" s="57">
        <f t="shared" si="45"/>
        <v>109469.5236149398</v>
      </c>
      <c r="X91" s="57">
        <f>IF(W91=0,0,SUM($U$16:U91))</f>
        <v>12018.003614939862</v>
      </c>
      <c r="Y91" s="22" t="str">
        <f t="shared" si="46"/>
        <v/>
      </c>
      <c r="Z91" s="15">
        <f t="shared" si="26"/>
        <v>4</v>
      </c>
    </row>
    <row r="92" spans="2:26" x14ac:dyDescent="0.3">
      <c r="B92" s="10">
        <f t="shared" si="31"/>
        <v>77</v>
      </c>
      <c r="C92" s="53">
        <f t="shared" si="47"/>
        <v>724.95</v>
      </c>
      <c r="D92" s="53">
        <f t="shared" si="32"/>
        <v>275.30154713293786</v>
      </c>
      <c r="E92" s="53">
        <f t="shared" si="33"/>
        <v>449.64845286706219</v>
      </c>
      <c r="F92" s="53">
        <f t="shared" si="34"/>
        <v>93939.453421283062</v>
      </c>
      <c r="G92" s="53">
        <f>IF(D92=0,0,SUM($D$16:D92))</f>
        <v>24760.603421282831</v>
      </c>
      <c r="H92" s="22" t="str">
        <f t="shared" si="35"/>
        <v/>
      </c>
      <c r="J92" s="10">
        <f t="shared" si="28"/>
        <v>77</v>
      </c>
      <c r="K92" s="15">
        <f t="shared" si="41"/>
        <v>724.95</v>
      </c>
      <c r="L92" s="15">
        <f t="shared" si="36"/>
        <v>260.33419191464537</v>
      </c>
      <c r="M92" s="15">
        <f t="shared" si="37"/>
        <v>464.61580808535467</v>
      </c>
      <c r="N92" s="15">
        <f t="shared" si="30"/>
        <v>60.412500000000001</v>
      </c>
      <c r="O92" s="15">
        <f t="shared" si="38"/>
        <v>88732.408919793059</v>
      </c>
      <c r="P92" s="15">
        <f>IF(L92=0,0,SUM($L$16:L92))</f>
        <v>24205.321419793294</v>
      </c>
      <c r="Q92" s="22" t="str">
        <f t="shared" si="39"/>
        <v/>
      </c>
      <c r="S92" s="10">
        <f t="shared" si="40"/>
        <v>77</v>
      </c>
      <c r="T92" s="57">
        <f t="shared" si="42"/>
        <v>362.48</v>
      </c>
      <c r="U92" s="57">
        <f t="shared" si="43"/>
        <v>147.3628202508805</v>
      </c>
      <c r="V92" s="57">
        <f t="shared" si="44"/>
        <v>215.11717974911952</v>
      </c>
      <c r="W92" s="57">
        <f t="shared" si="45"/>
        <v>109254.40643519067</v>
      </c>
      <c r="X92" s="57">
        <f>IF(W92=0,0,SUM($U$16:U92))</f>
        <v>12165.366435190743</v>
      </c>
      <c r="Y92" s="22" t="str">
        <f t="shared" si="46"/>
        <v/>
      </c>
      <c r="Z92" s="15">
        <f t="shared" si="26"/>
        <v>4</v>
      </c>
    </row>
    <row r="93" spans="2:26" x14ac:dyDescent="0.3">
      <c r="B93" s="10">
        <f t="shared" si="31"/>
        <v>78</v>
      </c>
      <c r="C93" s="53">
        <f t="shared" si="47"/>
        <v>724.95</v>
      </c>
      <c r="D93" s="53">
        <f t="shared" si="32"/>
        <v>273.99007247874232</v>
      </c>
      <c r="E93" s="53">
        <f t="shared" si="33"/>
        <v>450.95992752125773</v>
      </c>
      <c r="F93" s="53">
        <f t="shared" si="34"/>
        <v>93488.493493761809</v>
      </c>
      <c r="G93" s="53">
        <f>IF(D93=0,0,SUM($D$16:D93))</f>
        <v>25034.593493761575</v>
      </c>
      <c r="H93" s="22" t="str">
        <f t="shared" si="35"/>
        <v/>
      </c>
      <c r="J93" s="10">
        <f t="shared" si="28"/>
        <v>78</v>
      </c>
      <c r="K93" s="15">
        <f t="shared" si="41"/>
        <v>724.95</v>
      </c>
      <c r="L93" s="15">
        <f t="shared" si="36"/>
        <v>258.80285934939644</v>
      </c>
      <c r="M93" s="15">
        <f t="shared" si="37"/>
        <v>466.1471406506036</v>
      </c>
      <c r="N93" s="15">
        <f t="shared" si="30"/>
        <v>60.412500000000001</v>
      </c>
      <c r="O93" s="15">
        <f t="shared" si="38"/>
        <v>88205.849279142451</v>
      </c>
      <c r="P93" s="15">
        <f>IF(L93=0,0,SUM($L$16:L93))</f>
        <v>24464.124279142692</v>
      </c>
      <c r="Q93" s="22" t="str">
        <f t="shared" si="39"/>
        <v/>
      </c>
      <c r="S93" s="10">
        <f t="shared" si="40"/>
        <v>78</v>
      </c>
      <c r="T93" s="57">
        <f t="shared" si="42"/>
        <v>362.48</v>
      </c>
      <c r="U93" s="57">
        <f t="shared" si="43"/>
        <v>147.07323943198747</v>
      </c>
      <c r="V93" s="57">
        <f t="shared" si="44"/>
        <v>215.40676056801254</v>
      </c>
      <c r="W93" s="57">
        <f t="shared" si="45"/>
        <v>109038.99967462265</v>
      </c>
      <c r="X93" s="57">
        <f>IF(W93=0,0,SUM($U$16:U93))</f>
        <v>12312.43967462273</v>
      </c>
      <c r="Y93" s="22" t="str">
        <f t="shared" si="46"/>
        <v/>
      </c>
      <c r="Z93" s="15">
        <f t="shared" si="26"/>
        <v>4</v>
      </c>
    </row>
    <row r="94" spans="2:26" x14ac:dyDescent="0.3">
      <c r="B94" s="10">
        <f t="shared" si="31"/>
        <v>79</v>
      </c>
      <c r="C94" s="53">
        <f t="shared" si="47"/>
        <v>724.95</v>
      </c>
      <c r="D94" s="53">
        <f t="shared" si="32"/>
        <v>272.67477269013864</v>
      </c>
      <c r="E94" s="53">
        <f t="shared" si="33"/>
        <v>452.27522730986141</v>
      </c>
      <c r="F94" s="53">
        <f t="shared" si="34"/>
        <v>93036.21826645195</v>
      </c>
      <c r="G94" s="53">
        <f>IF(D94=0,0,SUM($D$16:D94))</f>
        <v>25307.268266451712</v>
      </c>
      <c r="H94" s="22" t="str">
        <f t="shared" si="35"/>
        <v/>
      </c>
      <c r="J94" s="10">
        <f t="shared" si="28"/>
        <v>79</v>
      </c>
      <c r="K94" s="15">
        <f t="shared" si="41"/>
        <v>724.95</v>
      </c>
      <c r="L94" s="15">
        <f t="shared" si="36"/>
        <v>257.26706039749882</v>
      </c>
      <c r="M94" s="15">
        <f t="shared" si="37"/>
        <v>467.68293960250122</v>
      </c>
      <c r="N94" s="15">
        <f t="shared" si="30"/>
        <v>60.412500000000001</v>
      </c>
      <c r="O94" s="15">
        <f t="shared" si="38"/>
        <v>87677.753839539946</v>
      </c>
      <c r="P94" s="15">
        <f>IF(L94=0,0,SUM($L$16:L94))</f>
        <v>24721.391339540191</v>
      </c>
      <c r="Q94" s="22" t="str">
        <f t="shared" si="39"/>
        <v/>
      </c>
      <c r="S94" s="10">
        <f t="shared" si="40"/>
        <v>79</v>
      </c>
      <c r="T94" s="57">
        <f t="shared" si="42"/>
        <v>362.48</v>
      </c>
      <c r="U94" s="57">
        <f t="shared" si="43"/>
        <v>146.78326879276128</v>
      </c>
      <c r="V94" s="57">
        <f t="shared" si="44"/>
        <v>215.69673120723874</v>
      </c>
      <c r="W94" s="57">
        <f t="shared" si="45"/>
        <v>108823.30294341542</v>
      </c>
      <c r="X94" s="57">
        <f>IF(W94=0,0,SUM($U$16:U94))</f>
        <v>12459.222943415492</v>
      </c>
      <c r="Y94" s="22" t="str">
        <f t="shared" si="46"/>
        <v/>
      </c>
      <c r="Z94" s="15">
        <f t="shared" si="26"/>
        <v>4</v>
      </c>
    </row>
    <row r="95" spans="2:26" x14ac:dyDescent="0.3">
      <c r="B95" s="10">
        <f t="shared" si="31"/>
        <v>80</v>
      </c>
      <c r="C95" s="53">
        <f t="shared" si="47"/>
        <v>724.95</v>
      </c>
      <c r="D95" s="53">
        <f t="shared" si="32"/>
        <v>271.35563661048485</v>
      </c>
      <c r="E95" s="53">
        <f t="shared" si="33"/>
        <v>453.59436338951519</v>
      </c>
      <c r="F95" s="53">
        <f t="shared" si="34"/>
        <v>92582.623903062442</v>
      </c>
      <c r="G95" s="53">
        <f>IF(D95=0,0,SUM($D$16:D95))</f>
        <v>25578.623903062198</v>
      </c>
      <c r="H95" s="22" t="str">
        <f t="shared" si="35"/>
        <v/>
      </c>
      <c r="J95" s="10">
        <f t="shared" si="28"/>
        <v>80</v>
      </c>
      <c r="K95" s="15">
        <f t="shared" si="41"/>
        <v>724.95</v>
      </c>
      <c r="L95" s="15">
        <f t="shared" si="36"/>
        <v>255.72678203199155</v>
      </c>
      <c r="M95" s="15">
        <f t="shared" si="37"/>
        <v>469.2232179680085</v>
      </c>
      <c r="N95" s="15">
        <f t="shared" si="30"/>
        <v>60.412500000000001</v>
      </c>
      <c r="O95" s="15">
        <f t="shared" si="38"/>
        <v>87148.118121571941</v>
      </c>
      <c r="P95" s="15">
        <f>IF(L95=0,0,SUM($L$16:L95))</f>
        <v>24977.118121572181</v>
      </c>
      <c r="Q95" s="22" t="str">
        <f t="shared" si="39"/>
        <v/>
      </c>
      <c r="S95" s="10">
        <f t="shared" si="40"/>
        <v>80</v>
      </c>
      <c r="T95" s="57">
        <f t="shared" si="42"/>
        <v>362.48</v>
      </c>
      <c r="U95" s="57">
        <f t="shared" si="43"/>
        <v>146.49290780844385</v>
      </c>
      <c r="V95" s="57">
        <f t="shared" si="44"/>
        <v>215.98709219155617</v>
      </c>
      <c r="W95" s="57">
        <f t="shared" si="45"/>
        <v>108607.31585122386</v>
      </c>
      <c r="X95" s="57">
        <f>IF(W95=0,0,SUM($U$16:U95))</f>
        <v>12605.715851223937</v>
      </c>
      <c r="Y95" s="22" t="str">
        <f t="shared" si="46"/>
        <v/>
      </c>
      <c r="Z95" s="15">
        <f t="shared" si="26"/>
        <v>4</v>
      </c>
    </row>
    <row r="96" spans="2:26" x14ac:dyDescent="0.3">
      <c r="B96" s="10">
        <f t="shared" si="31"/>
        <v>81</v>
      </c>
      <c r="C96" s="53">
        <f t="shared" si="47"/>
        <v>724.95</v>
      </c>
      <c r="D96" s="53">
        <f t="shared" si="32"/>
        <v>270.03265305059881</v>
      </c>
      <c r="E96" s="53">
        <f t="shared" si="33"/>
        <v>454.91734694940124</v>
      </c>
      <c r="F96" s="53">
        <f t="shared" si="34"/>
        <v>92127.706556113044</v>
      </c>
      <c r="G96" s="53">
        <f>IF(D96=0,0,SUM($D$16:D96))</f>
        <v>25848.656556112797</v>
      </c>
      <c r="H96" s="22" t="str">
        <f t="shared" si="35"/>
        <v/>
      </c>
      <c r="J96" s="10">
        <f t="shared" si="28"/>
        <v>81</v>
      </c>
      <c r="K96" s="15">
        <f t="shared" si="41"/>
        <v>724.95</v>
      </c>
      <c r="L96" s="15">
        <f t="shared" si="36"/>
        <v>254.18201118791819</v>
      </c>
      <c r="M96" s="15">
        <f t="shared" si="37"/>
        <v>470.76798881208185</v>
      </c>
      <c r="N96" s="15">
        <f t="shared" si="30"/>
        <v>60.412500000000001</v>
      </c>
      <c r="O96" s="15">
        <f t="shared" si="38"/>
        <v>86616.937632759858</v>
      </c>
      <c r="P96" s="15">
        <f>IF(L96=0,0,SUM($L$16:L96))</f>
        <v>25231.300132760098</v>
      </c>
      <c r="Q96" s="22" t="str">
        <f t="shared" si="39"/>
        <v/>
      </c>
      <c r="S96" s="10">
        <f t="shared" si="40"/>
        <v>81</v>
      </c>
      <c r="T96" s="57">
        <f t="shared" si="42"/>
        <v>362.48</v>
      </c>
      <c r="U96" s="57">
        <f t="shared" si="43"/>
        <v>146.20215595357061</v>
      </c>
      <c r="V96" s="57">
        <f t="shared" si="44"/>
        <v>216.27784404642941</v>
      </c>
      <c r="W96" s="57">
        <f t="shared" si="45"/>
        <v>108391.03800717743</v>
      </c>
      <c r="X96" s="57">
        <f>IF(W96=0,0,SUM($U$16:U96))</f>
        <v>12751.918007177508</v>
      </c>
      <c r="Y96" s="22" t="str">
        <f t="shared" si="46"/>
        <v/>
      </c>
      <c r="Z96" s="15">
        <f t="shared" si="26"/>
        <v>4</v>
      </c>
    </row>
    <row r="97" spans="2:26" x14ac:dyDescent="0.3">
      <c r="B97" s="10">
        <f t="shared" si="31"/>
        <v>82</v>
      </c>
      <c r="C97" s="53">
        <f t="shared" si="47"/>
        <v>724.95</v>
      </c>
      <c r="D97" s="53">
        <f t="shared" si="32"/>
        <v>268.70581078866309</v>
      </c>
      <c r="E97" s="53">
        <f t="shared" si="33"/>
        <v>456.24418921133696</v>
      </c>
      <c r="F97" s="53">
        <f t="shared" si="34"/>
        <v>91671.462366901716</v>
      </c>
      <c r="G97" s="53">
        <f>IF(D97=0,0,SUM($D$16:D97))</f>
        <v>26117.36236690146</v>
      </c>
      <c r="H97" s="22" t="str">
        <f t="shared" si="35"/>
        <v/>
      </c>
      <c r="J97" s="10">
        <f t="shared" si="28"/>
        <v>82</v>
      </c>
      <c r="K97" s="15">
        <f t="shared" si="41"/>
        <v>724.95</v>
      </c>
      <c r="L97" s="15">
        <f t="shared" si="36"/>
        <v>252.63273476221627</v>
      </c>
      <c r="M97" s="15">
        <f t="shared" si="37"/>
        <v>472.31726523778377</v>
      </c>
      <c r="N97" s="15">
        <f t="shared" si="30"/>
        <v>60.412500000000001</v>
      </c>
      <c r="O97" s="15">
        <f t="shared" si="38"/>
        <v>86084.207867522069</v>
      </c>
      <c r="P97" s="15">
        <f>IF(L97=0,0,SUM($L$16:L97))</f>
        <v>25483.932867522315</v>
      </c>
      <c r="Q97" s="22" t="str">
        <f t="shared" si="39"/>
        <v/>
      </c>
      <c r="S97" s="10">
        <f t="shared" si="40"/>
        <v>82</v>
      </c>
      <c r="T97" s="57">
        <f t="shared" si="42"/>
        <v>362.48</v>
      </c>
      <c r="U97" s="57">
        <f t="shared" si="43"/>
        <v>145.91101270196961</v>
      </c>
      <c r="V97" s="57">
        <f t="shared" si="44"/>
        <v>216.56898729803041</v>
      </c>
      <c r="W97" s="57">
        <f t="shared" si="45"/>
        <v>108174.4690198794</v>
      </c>
      <c r="X97" s="57">
        <f>IF(W97=0,0,SUM($U$16:U97))</f>
        <v>12897.829019879478</v>
      </c>
      <c r="Y97" s="22" t="str">
        <f t="shared" si="46"/>
        <v/>
      </c>
      <c r="Z97" s="15">
        <f t="shared" si="26"/>
        <v>4</v>
      </c>
    </row>
    <row r="98" spans="2:26" x14ac:dyDescent="0.3">
      <c r="B98" s="10">
        <f t="shared" si="31"/>
        <v>83</v>
      </c>
      <c r="C98" s="53">
        <f t="shared" si="47"/>
        <v>724.95</v>
      </c>
      <c r="D98" s="53">
        <f t="shared" si="32"/>
        <v>267.37509857013004</v>
      </c>
      <c r="E98" s="53">
        <f t="shared" si="33"/>
        <v>457.57490142987001</v>
      </c>
      <c r="F98" s="53">
        <f t="shared" si="34"/>
        <v>91213.887465471853</v>
      </c>
      <c r="G98" s="53">
        <f>IF(D98=0,0,SUM($D$16:D98))</f>
        <v>26384.73746547159</v>
      </c>
      <c r="H98" s="22" t="str">
        <f t="shared" si="35"/>
        <v/>
      </c>
      <c r="J98" s="10">
        <f t="shared" si="28"/>
        <v>83</v>
      </c>
      <c r="K98" s="15">
        <f t="shared" si="41"/>
        <v>724.95</v>
      </c>
      <c r="L98" s="15">
        <f t="shared" si="36"/>
        <v>251.07893961360605</v>
      </c>
      <c r="M98" s="15">
        <f t="shared" si="37"/>
        <v>473.87106038639399</v>
      </c>
      <c r="N98" s="15">
        <f t="shared" si="30"/>
        <v>60.412500000000001</v>
      </c>
      <c r="O98" s="15">
        <f t="shared" si="38"/>
        <v>85549.924307135676</v>
      </c>
      <c r="P98" s="15">
        <f>IF(L98=0,0,SUM($L$16:L98))</f>
        <v>25735.011807135921</v>
      </c>
      <c r="Q98" s="22" t="str">
        <f t="shared" si="39"/>
        <v/>
      </c>
      <c r="S98" s="10">
        <f t="shared" si="40"/>
        <v>83</v>
      </c>
      <c r="T98" s="57">
        <f t="shared" si="42"/>
        <v>362.48</v>
      </c>
      <c r="U98" s="57">
        <f t="shared" si="43"/>
        <v>145.61947752676073</v>
      </c>
      <c r="V98" s="57">
        <f t="shared" si="44"/>
        <v>216.86052247323929</v>
      </c>
      <c r="W98" s="57">
        <f t="shared" si="45"/>
        <v>107957.60849740615</v>
      </c>
      <c r="X98" s="57">
        <f>IF(W98=0,0,SUM($U$16:U98))</f>
        <v>13043.44849740624</v>
      </c>
      <c r="Y98" s="22" t="str">
        <f t="shared" si="46"/>
        <v/>
      </c>
      <c r="Z98" s="15">
        <f t="shared" si="26"/>
        <v>4</v>
      </c>
    </row>
    <row r="99" spans="2:26" x14ac:dyDescent="0.3">
      <c r="B99" s="10">
        <f t="shared" si="31"/>
        <v>84</v>
      </c>
      <c r="C99" s="53">
        <f t="shared" si="47"/>
        <v>724.95</v>
      </c>
      <c r="D99" s="53">
        <f t="shared" si="32"/>
        <v>266.04050510762625</v>
      </c>
      <c r="E99" s="53">
        <f t="shared" si="33"/>
        <v>458.9094948923738</v>
      </c>
      <c r="F99" s="53">
        <f t="shared" si="34"/>
        <v>90754.977970579479</v>
      </c>
      <c r="G99" s="53">
        <f>IF(D99=0,0,SUM($D$16:D99))</f>
        <v>26650.777970579216</v>
      </c>
      <c r="H99" s="22" t="str">
        <f t="shared" si="35"/>
        <v/>
      </c>
      <c r="J99" s="10">
        <f t="shared" si="28"/>
        <v>84</v>
      </c>
      <c r="K99" s="15">
        <f t="shared" si="41"/>
        <v>724.95</v>
      </c>
      <c r="L99" s="15">
        <f t="shared" si="36"/>
        <v>249.52061256247907</v>
      </c>
      <c r="M99" s="15">
        <f t="shared" si="37"/>
        <v>475.42938743752097</v>
      </c>
      <c r="N99" s="15">
        <f t="shared" si="30"/>
        <v>60.412500000000001</v>
      </c>
      <c r="O99" s="15">
        <f t="shared" si="38"/>
        <v>85014.082419698156</v>
      </c>
      <c r="P99" s="15">
        <f>IF(L99=0,0,SUM($L$16:L99))</f>
        <v>25984.5324196984</v>
      </c>
      <c r="Q99" s="22" t="str">
        <f t="shared" si="39"/>
        <v/>
      </c>
      <c r="S99" s="10">
        <f t="shared" si="40"/>
        <v>84</v>
      </c>
      <c r="T99" s="57">
        <f t="shared" si="42"/>
        <v>362.48</v>
      </c>
      <c r="U99" s="57">
        <f t="shared" si="43"/>
        <v>145.32754990035446</v>
      </c>
      <c r="V99" s="57">
        <f t="shared" si="44"/>
        <v>217.15245009964556</v>
      </c>
      <c r="W99" s="57">
        <f t="shared" si="45"/>
        <v>107740.45604730651</v>
      </c>
      <c r="X99" s="57">
        <f>IF(W99=0,0,SUM($U$16:U99))</f>
        <v>13188.776047306594</v>
      </c>
      <c r="Y99" s="22" t="str">
        <f t="shared" si="46"/>
        <v/>
      </c>
      <c r="Z99" s="15">
        <f t="shared" si="26"/>
        <v>4</v>
      </c>
    </row>
    <row r="100" spans="2:26" x14ac:dyDescent="0.3">
      <c r="B100" s="10">
        <f t="shared" si="31"/>
        <v>85</v>
      </c>
      <c r="C100" s="53">
        <f t="shared" si="47"/>
        <v>724.95</v>
      </c>
      <c r="D100" s="53">
        <f t="shared" si="32"/>
        <v>264.70201908085681</v>
      </c>
      <c r="E100" s="53">
        <f t="shared" si="33"/>
        <v>460.24798091914323</v>
      </c>
      <c r="F100" s="53">
        <f t="shared" si="34"/>
        <v>90294.729989660336</v>
      </c>
      <c r="G100" s="53">
        <f>IF(D100=0,0,SUM($D$16:D100))</f>
        <v>26915.479989660074</v>
      </c>
      <c r="H100" s="22" t="str">
        <f t="shared" si="35"/>
        <v/>
      </c>
      <c r="J100" s="10">
        <f t="shared" si="28"/>
        <v>85</v>
      </c>
      <c r="K100" s="15">
        <f t="shared" si="41"/>
        <v>724.95</v>
      </c>
      <c r="L100" s="15">
        <f t="shared" si="36"/>
        <v>247.95774039078631</v>
      </c>
      <c r="M100" s="15">
        <f t="shared" si="37"/>
        <v>476.99225960921376</v>
      </c>
      <c r="N100" s="15">
        <f t="shared" si="30"/>
        <v>60.412500000000001</v>
      </c>
      <c r="O100" s="15">
        <f t="shared" si="38"/>
        <v>84476.677660088943</v>
      </c>
      <c r="P100" s="15">
        <f>IF(L100=0,0,SUM($L$16:L100))</f>
        <v>26232.490160089186</v>
      </c>
      <c r="Q100" s="22" t="str">
        <f t="shared" si="39"/>
        <v/>
      </c>
      <c r="S100" s="10">
        <f t="shared" si="40"/>
        <v>85</v>
      </c>
      <c r="T100" s="57">
        <f t="shared" si="42"/>
        <v>362.48</v>
      </c>
      <c r="U100" s="57">
        <f t="shared" si="43"/>
        <v>145.03522929445109</v>
      </c>
      <c r="V100" s="57">
        <f t="shared" si="44"/>
        <v>217.44477070554893</v>
      </c>
      <c r="W100" s="57">
        <f t="shared" si="45"/>
        <v>107523.01127660096</v>
      </c>
      <c r="X100" s="57">
        <f>IF(W100=0,0,SUM($U$16:U100))</f>
        <v>13333.811276601045</v>
      </c>
      <c r="Y100" s="22" t="str">
        <f t="shared" si="46"/>
        <v/>
      </c>
      <c r="Z100" s="15">
        <f t="shared" si="26"/>
        <v>4</v>
      </c>
    </row>
    <row r="101" spans="2:26" x14ac:dyDescent="0.3">
      <c r="B101" s="10">
        <f t="shared" si="31"/>
        <v>86</v>
      </c>
      <c r="C101" s="53">
        <f t="shared" si="47"/>
        <v>724.95</v>
      </c>
      <c r="D101" s="53">
        <f t="shared" si="32"/>
        <v>263.35962913650934</v>
      </c>
      <c r="E101" s="53">
        <f t="shared" si="33"/>
        <v>461.5903708634907</v>
      </c>
      <c r="F101" s="53">
        <f t="shared" si="34"/>
        <v>89833.139618796849</v>
      </c>
      <c r="G101" s="53">
        <f>IF(D101=0,0,SUM($D$16:D101))</f>
        <v>27178.839618796585</v>
      </c>
      <c r="H101" s="22" t="str">
        <f t="shared" si="35"/>
        <v/>
      </c>
      <c r="J101" s="10">
        <f t="shared" si="28"/>
        <v>86</v>
      </c>
      <c r="K101" s="15">
        <f t="shared" si="41"/>
        <v>724.95</v>
      </c>
      <c r="L101" s="15">
        <f t="shared" si="36"/>
        <v>246.3903098419261</v>
      </c>
      <c r="M101" s="15">
        <f t="shared" si="37"/>
        <v>478.55969015807398</v>
      </c>
      <c r="N101" s="15">
        <f t="shared" si="30"/>
        <v>60.412500000000001</v>
      </c>
      <c r="O101" s="15">
        <f t="shared" si="38"/>
        <v>83937.705469930865</v>
      </c>
      <c r="P101" s="15">
        <f>IF(L101=0,0,SUM($L$16:L101))</f>
        <v>26478.880469931111</v>
      </c>
      <c r="Q101" s="22" t="str">
        <f t="shared" si="39"/>
        <v/>
      </c>
      <c r="S101" s="10">
        <f t="shared" si="40"/>
        <v>86</v>
      </c>
      <c r="T101" s="57">
        <f t="shared" si="42"/>
        <v>362.48</v>
      </c>
      <c r="U101" s="57">
        <f t="shared" si="43"/>
        <v>144.74251518003976</v>
      </c>
      <c r="V101" s="57">
        <f t="shared" si="44"/>
        <v>217.73748481996026</v>
      </c>
      <c r="W101" s="57">
        <f t="shared" si="45"/>
        <v>107305.273791781</v>
      </c>
      <c r="X101" s="57">
        <f>IF(W101=0,0,SUM($U$16:U101))</f>
        <v>13478.553791781085</v>
      </c>
      <c r="Y101" s="22" t="str">
        <f t="shared" si="46"/>
        <v/>
      </c>
      <c r="Z101" s="15">
        <f t="shared" si="26"/>
        <v>4</v>
      </c>
    </row>
    <row r="102" spans="2:26" x14ac:dyDescent="0.3">
      <c r="B102" s="10">
        <f t="shared" si="31"/>
        <v>87</v>
      </c>
      <c r="C102" s="53">
        <f t="shared" si="47"/>
        <v>724.95</v>
      </c>
      <c r="D102" s="53">
        <f t="shared" si="32"/>
        <v>262.01332388815752</v>
      </c>
      <c r="E102" s="53">
        <f t="shared" si="33"/>
        <v>462.93667611184253</v>
      </c>
      <c r="F102" s="53">
        <f t="shared" si="34"/>
        <v>89370.202942685006</v>
      </c>
      <c r="G102" s="53">
        <f>IF(D102=0,0,SUM($D$16:D102))</f>
        <v>27440.852942684742</v>
      </c>
      <c r="H102" s="22" t="str">
        <f t="shared" si="35"/>
        <v/>
      </c>
      <c r="J102" s="10">
        <f t="shared" si="28"/>
        <v>87</v>
      </c>
      <c r="K102" s="15">
        <f t="shared" si="41"/>
        <v>724.95</v>
      </c>
      <c r="L102" s="15">
        <f t="shared" si="36"/>
        <v>244.81830762063171</v>
      </c>
      <c r="M102" s="15">
        <f t="shared" si="37"/>
        <v>480.13169237936836</v>
      </c>
      <c r="N102" s="15">
        <f t="shared" si="30"/>
        <v>60.412500000000001</v>
      </c>
      <c r="O102" s="15">
        <f t="shared" si="38"/>
        <v>83397.161277551495</v>
      </c>
      <c r="P102" s="15">
        <f>IF(L102=0,0,SUM($L$16:L102))</f>
        <v>26723.698777551745</v>
      </c>
      <c r="Q102" s="22" t="str">
        <f t="shared" si="39"/>
        <v/>
      </c>
      <c r="S102" s="10">
        <f t="shared" si="40"/>
        <v>87</v>
      </c>
      <c r="T102" s="57">
        <f t="shared" si="42"/>
        <v>362.48</v>
      </c>
      <c r="U102" s="57">
        <f t="shared" si="43"/>
        <v>144.44940702739751</v>
      </c>
      <c r="V102" s="57">
        <f t="shared" si="44"/>
        <v>218.03059297260251</v>
      </c>
      <c r="W102" s="57">
        <f t="shared" si="45"/>
        <v>107087.2431988084</v>
      </c>
      <c r="X102" s="57">
        <f>IF(W102=0,0,SUM($U$16:U102))</f>
        <v>13623.003198808483</v>
      </c>
      <c r="Y102" s="22" t="str">
        <f t="shared" si="46"/>
        <v/>
      </c>
      <c r="Z102" s="15">
        <f t="shared" si="26"/>
        <v>4</v>
      </c>
    </row>
    <row r="103" spans="2:26" x14ac:dyDescent="0.3">
      <c r="B103" s="10">
        <f t="shared" si="31"/>
        <v>88</v>
      </c>
      <c r="C103" s="53">
        <f t="shared" si="47"/>
        <v>724.95</v>
      </c>
      <c r="D103" s="53">
        <f t="shared" si="32"/>
        <v>260.66309191616466</v>
      </c>
      <c r="E103" s="53">
        <f t="shared" si="33"/>
        <v>464.28690808383539</v>
      </c>
      <c r="F103" s="53">
        <f t="shared" si="34"/>
        <v>88905.916034601178</v>
      </c>
      <c r="G103" s="53">
        <f>IF(D103=0,0,SUM($D$16:D103))</f>
        <v>27701.516034600907</v>
      </c>
      <c r="H103" s="22" t="str">
        <f t="shared" si="35"/>
        <v/>
      </c>
      <c r="J103" s="10">
        <f t="shared" si="28"/>
        <v>88</v>
      </c>
      <c r="K103" s="15">
        <f t="shared" si="41"/>
        <v>724.95</v>
      </c>
      <c r="L103" s="15">
        <f t="shared" si="36"/>
        <v>243.24172039285853</v>
      </c>
      <c r="M103" s="15">
        <f t="shared" si="37"/>
        <v>481.70827960714155</v>
      </c>
      <c r="N103" s="15">
        <f t="shared" si="30"/>
        <v>60.412500000000001</v>
      </c>
      <c r="O103" s="15">
        <f t="shared" si="38"/>
        <v>82855.040497944356</v>
      </c>
      <c r="P103" s="15">
        <f>IF(L103=0,0,SUM($L$16:L103))</f>
        <v>26966.940497944604</v>
      </c>
      <c r="Q103" s="22" t="str">
        <f t="shared" si="39"/>
        <v/>
      </c>
      <c r="S103" s="10">
        <f t="shared" si="40"/>
        <v>88</v>
      </c>
      <c r="T103" s="57">
        <f t="shared" si="42"/>
        <v>362.48</v>
      </c>
      <c r="U103" s="57">
        <f t="shared" si="43"/>
        <v>144.15590430608825</v>
      </c>
      <c r="V103" s="57">
        <f t="shared" si="44"/>
        <v>218.32409569391177</v>
      </c>
      <c r="W103" s="57">
        <f t="shared" si="45"/>
        <v>106868.91910311449</v>
      </c>
      <c r="X103" s="57">
        <f>IF(W103=0,0,SUM($U$16:U103))</f>
        <v>13767.159103114571</v>
      </c>
      <c r="Y103" s="22" t="str">
        <f t="shared" si="46"/>
        <v/>
      </c>
      <c r="Z103" s="15">
        <f t="shared" si="26"/>
        <v>4</v>
      </c>
    </row>
    <row r="104" spans="2:26" x14ac:dyDescent="0.3">
      <c r="B104" s="10">
        <f t="shared" si="31"/>
        <v>89</v>
      </c>
      <c r="C104" s="53">
        <f t="shared" si="47"/>
        <v>724.95</v>
      </c>
      <c r="D104" s="53">
        <f t="shared" si="32"/>
        <v>259.30892176758681</v>
      </c>
      <c r="E104" s="53">
        <f t="shared" si="33"/>
        <v>465.64107823241324</v>
      </c>
      <c r="F104" s="53">
        <f t="shared" si="34"/>
        <v>88440.274956368768</v>
      </c>
      <c r="G104" s="53">
        <f>IF(D104=0,0,SUM($D$16:D104))</f>
        <v>27960.824956368495</v>
      </c>
      <c r="H104" s="22" t="str">
        <f t="shared" si="35"/>
        <v/>
      </c>
      <c r="J104" s="10">
        <f t="shared" si="28"/>
        <v>89</v>
      </c>
      <c r="K104" s="15">
        <f t="shared" si="41"/>
        <v>724.95</v>
      </c>
      <c r="L104" s="15">
        <f t="shared" si="36"/>
        <v>241.66053478567108</v>
      </c>
      <c r="M104" s="15">
        <f t="shared" si="37"/>
        <v>483.28946521432897</v>
      </c>
      <c r="N104" s="15">
        <f t="shared" si="30"/>
        <v>60.412500000000001</v>
      </c>
      <c r="O104" s="15">
        <f t="shared" si="38"/>
        <v>82311.33853273002</v>
      </c>
      <c r="P104" s="15">
        <f>IF(L104=0,0,SUM($L$16:L104))</f>
        <v>27208.601032730276</v>
      </c>
      <c r="Q104" s="22" t="str">
        <f t="shared" si="39"/>
        <v/>
      </c>
      <c r="S104" s="10">
        <f t="shared" si="40"/>
        <v>89</v>
      </c>
      <c r="T104" s="57">
        <f t="shared" si="42"/>
        <v>362.48</v>
      </c>
      <c r="U104" s="57">
        <f t="shared" si="43"/>
        <v>143.86200648496182</v>
      </c>
      <c r="V104" s="57">
        <f t="shared" si="44"/>
        <v>218.61799351503819</v>
      </c>
      <c r="W104" s="57">
        <f t="shared" si="45"/>
        <v>106650.30110959944</v>
      </c>
      <c r="X104" s="57">
        <f>IF(W104=0,0,SUM($U$16:U104))</f>
        <v>13911.021109599533</v>
      </c>
      <c r="Y104" s="22" t="str">
        <f t="shared" si="46"/>
        <v/>
      </c>
      <c r="Z104" s="15">
        <f t="shared" si="26"/>
        <v>4</v>
      </c>
    </row>
    <row r="105" spans="2:26" x14ac:dyDescent="0.3">
      <c r="B105" s="10">
        <f t="shared" si="31"/>
        <v>90</v>
      </c>
      <c r="C105" s="53">
        <f t="shared" si="47"/>
        <v>724.95</v>
      </c>
      <c r="D105" s="53">
        <f t="shared" si="32"/>
        <v>257.95080195607562</v>
      </c>
      <c r="E105" s="53">
        <f t="shared" si="33"/>
        <v>466.99919804392442</v>
      </c>
      <c r="F105" s="53">
        <f t="shared" si="34"/>
        <v>87973.275758324846</v>
      </c>
      <c r="G105" s="53">
        <f>IF(D105=0,0,SUM($D$16:D105))</f>
        <v>28218.775758324569</v>
      </c>
      <c r="H105" s="22" t="str">
        <f t="shared" si="35"/>
        <v/>
      </c>
      <c r="J105" s="10">
        <f t="shared" si="28"/>
        <v>90</v>
      </c>
      <c r="K105" s="15">
        <f t="shared" si="41"/>
        <v>724.95</v>
      </c>
      <c r="L105" s="15">
        <f t="shared" si="36"/>
        <v>240.07473738712926</v>
      </c>
      <c r="M105" s="15">
        <f t="shared" si="37"/>
        <v>484.87526261287076</v>
      </c>
      <c r="N105" s="15">
        <f t="shared" si="30"/>
        <v>60.412500000000001</v>
      </c>
      <c r="O105" s="15">
        <f t="shared" si="38"/>
        <v>81766.050770117145</v>
      </c>
      <c r="P105" s="15">
        <f>IF(L105=0,0,SUM($L$16:L105))</f>
        <v>27448.675770117407</v>
      </c>
      <c r="Q105" s="22" t="str">
        <f t="shared" si="39"/>
        <v/>
      </c>
      <c r="S105" s="10">
        <f t="shared" si="40"/>
        <v>90</v>
      </c>
      <c r="T105" s="57">
        <f t="shared" si="42"/>
        <v>362.48</v>
      </c>
      <c r="U105" s="57">
        <f t="shared" si="43"/>
        <v>143.56771303215311</v>
      </c>
      <c r="V105" s="57">
        <f t="shared" si="44"/>
        <v>218.91228696784691</v>
      </c>
      <c r="W105" s="57">
        <f t="shared" si="45"/>
        <v>106431.38882263159</v>
      </c>
      <c r="X105" s="57">
        <f>IF(W105=0,0,SUM($U$16:U105))</f>
        <v>14054.588822631686</v>
      </c>
      <c r="Y105" s="22" t="str">
        <f t="shared" si="46"/>
        <v/>
      </c>
      <c r="Z105" s="15">
        <f t="shared" ref="Z105:Z168" si="48">Z81+1</f>
        <v>4</v>
      </c>
    </row>
    <row r="106" spans="2:26" x14ac:dyDescent="0.3">
      <c r="B106" s="10">
        <f t="shared" si="31"/>
        <v>91</v>
      </c>
      <c r="C106" s="53">
        <f t="shared" si="47"/>
        <v>724.95</v>
      </c>
      <c r="D106" s="53">
        <f t="shared" si="32"/>
        <v>256.58872096178084</v>
      </c>
      <c r="E106" s="53">
        <f t="shared" si="33"/>
        <v>468.36127903821921</v>
      </c>
      <c r="F106" s="53">
        <f t="shared" si="34"/>
        <v>87504.914479286628</v>
      </c>
      <c r="G106" s="53">
        <f>IF(D106=0,0,SUM($D$16:D106))</f>
        <v>28475.364479286349</v>
      </c>
      <c r="H106" s="22" t="str">
        <f t="shared" si="35"/>
        <v/>
      </c>
      <c r="J106" s="10">
        <f t="shared" si="28"/>
        <v>91</v>
      </c>
      <c r="K106" s="15">
        <f t="shared" si="41"/>
        <v>724.95</v>
      </c>
      <c r="L106" s="15">
        <f t="shared" si="36"/>
        <v>238.48431474617504</v>
      </c>
      <c r="M106" s="15">
        <f t="shared" si="37"/>
        <v>486.46568525382497</v>
      </c>
      <c r="N106" s="15">
        <f t="shared" si="30"/>
        <v>60.412500000000001</v>
      </c>
      <c r="O106" s="15">
        <f t="shared" si="38"/>
        <v>81219.172584863321</v>
      </c>
      <c r="P106" s="15">
        <f>IF(L106=0,0,SUM($L$16:L106))</f>
        <v>27687.160084863583</v>
      </c>
      <c r="Q106" s="22" t="str">
        <f t="shared" si="39"/>
        <v/>
      </c>
      <c r="S106" s="10">
        <f t="shared" si="40"/>
        <v>91</v>
      </c>
      <c r="T106" s="57">
        <f t="shared" si="42"/>
        <v>362.48</v>
      </c>
      <c r="U106" s="57">
        <f t="shared" si="43"/>
        <v>143.27302341508101</v>
      </c>
      <c r="V106" s="57">
        <f t="shared" si="44"/>
        <v>219.206976584919</v>
      </c>
      <c r="W106" s="57">
        <f t="shared" si="45"/>
        <v>106212.18184604667</v>
      </c>
      <c r="X106" s="57">
        <f>IF(W106=0,0,SUM($U$16:U106))</f>
        <v>14197.861846046766</v>
      </c>
      <c r="Y106" s="22" t="str">
        <f t="shared" si="46"/>
        <v/>
      </c>
      <c r="Z106" s="15">
        <f t="shared" si="48"/>
        <v>4</v>
      </c>
    </row>
    <row r="107" spans="2:26" x14ac:dyDescent="0.3">
      <c r="B107" s="10">
        <f t="shared" si="31"/>
        <v>92</v>
      </c>
      <c r="C107" s="53">
        <f t="shared" si="47"/>
        <v>724.95</v>
      </c>
      <c r="D107" s="53">
        <f t="shared" si="32"/>
        <v>255.22266723125267</v>
      </c>
      <c r="E107" s="53">
        <f t="shared" si="33"/>
        <v>469.72733276874737</v>
      </c>
      <c r="F107" s="53">
        <f t="shared" si="34"/>
        <v>87035.187146517885</v>
      </c>
      <c r="G107" s="53">
        <f>IF(D107=0,0,SUM($D$16:D107))</f>
        <v>28730.587146517602</v>
      </c>
      <c r="H107" s="22" t="str">
        <f t="shared" si="35"/>
        <v/>
      </c>
      <c r="J107" s="10">
        <f t="shared" si="28"/>
        <v>92</v>
      </c>
      <c r="K107" s="15">
        <f t="shared" si="41"/>
        <v>724.95</v>
      </c>
      <c r="L107" s="15">
        <f t="shared" si="36"/>
        <v>236.88925337251806</v>
      </c>
      <c r="M107" s="15">
        <f t="shared" si="37"/>
        <v>488.06074662748199</v>
      </c>
      <c r="N107" s="15">
        <f t="shared" si="30"/>
        <v>60.412500000000001</v>
      </c>
      <c r="O107" s="15">
        <f t="shared" si="38"/>
        <v>80670.699338235834</v>
      </c>
      <c r="P107" s="15">
        <f>IF(L107=0,0,SUM($L$16:L107))</f>
        <v>27924.049338236102</v>
      </c>
      <c r="Q107" s="22" t="str">
        <f t="shared" si="39"/>
        <v/>
      </c>
      <c r="S107" s="10">
        <f t="shared" si="40"/>
        <v>92</v>
      </c>
      <c r="T107" s="57">
        <f t="shared" si="42"/>
        <v>362.48</v>
      </c>
      <c r="U107" s="57">
        <f t="shared" si="43"/>
        <v>142.97793710044746</v>
      </c>
      <c r="V107" s="57">
        <f t="shared" si="44"/>
        <v>219.50206289955256</v>
      </c>
      <c r="W107" s="57">
        <f t="shared" si="45"/>
        <v>105992.67978314712</v>
      </c>
      <c r="X107" s="57">
        <f>IF(W107=0,0,SUM($U$16:U107))</f>
        <v>14340.839783147214</v>
      </c>
      <c r="Y107" s="22" t="str">
        <f t="shared" si="46"/>
        <v/>
      </c>
      <c r="Z107" s="15">
        <f t="shared" si="48"/>
        <v>4</v>
      </c>
    </row>
    <row r="108" spans="2:26" x14ac:dyDescent="0.3">
      <c r="B108" s="10">
        <f t="shared" si="31"/>
        <v>93</v>
      </c>
      <c r="C108" s="53">
        <f t="shared" si="47"/>
        <v>724.95</v>
      </c>
      <c r="D108" s="53">
        <f t="shared" si="32"/>
        <v>253.85262917734386</v>
      </c>
      <c r="E108" s="53">
        <f t="shared" si="33"/>
        <v>471.09737082265622</v>
      </c>
      <c r="F108" s="53">
        <f t="shared" si="34"/>
        <v>86564.089775695233</v>
      </c>
      <c r="G108" s="53">
        <f>IF(D108=0,0,SUM($D$16:D108))</f>
        <v>28984.439775694947</v>
      </c>
      <c r="H108" s="22" t="str">
        <f t="shared" si="35"/>
        <v/>
      </c>
      <c r="J108" s="10">
        <f t="shared" si="28"/>
        <v>93</v>
      </c>
      <c r="K108" s="15">
        <f t="shared" si="41"/>
        <v>724.95</v>
      </c>
      <c r="L108" s="15">
        <f t="shared" si="36"/>
        <v>235.28953973652119</v>
      </c>
      <c r="M108" s="15">
        <f t="shared" si="37"/>
        <v>489.66046026347885</v>
      </c>
      <c r="N108" s="15">
        <f t="shared" si="30"/>
        <v>60.412500000000001</v>
      </c>
      <c r="O108" s="15">
        <f t="shared" si="38"/>
        <v>80120.626377972352</v>
      </c>
      <c r="P108" s="15">
        <f>IF(L108=0,0,SUM($L$16:L108))</f>
        <v>28159.338877972623</v>
      </c>
      <c r="Q108" s="22" t="str">
        <f t="shared" si="39"/>
        <v/>
      </c>
      <c r="S108" s="10">
        <f t="shared" si="40"/>
        <v>93</v>
      </c>
      <c r="T108" s="57">
        <f t="shared" si="42"/>
        <v>362.48</v>
      </c>
      <c r="U108" s="57">
        <f t="shared" si="43"/>
        <v>142.68245355423653</v>
      </c>
      <c r="V108" s="57">
        <f t="shared" si="44"/>
        <v>219.79754644576349</v>
      </c>
      <c r="W108" s="57">
        <f t="shared" si="45"/>
        <v>105772.88223670135</v>
      </c>
      <c r="X108" s="57">
        <f>IF(W108=0,0,SUM($U$16:U108))</f>
        <v>14483.52223670145</v>
      </c>
      <c r="Y108" s="22" t="str">
        <f t="shared" si="46"/>
        <v/>
      </c>
      <c r="Z108" s="15">
        <f t="shared" si="48"/>
        <v>4</v>
      </c>
    </row>
    <row r="109" spans="2:26" x14ac:dyDescent="0.3">
      <c r="B109" s="10">
        <f t="shared" si="31"/>
        <v>94</v>
      </c>
      <c r="C109" s="53">
        <f t="shared" si="47"/>
        <v>724.95</v>
      </c>
      <c r="D109" s="53">
        <f t="shared" si="32"/>
        <v>252.47859517911112</v>
      </c>
      <c r="E109" s="53">
        <f t="shared" si="33"/>
        <v>472.47140482088889</v>
      </c>
      <c r="F109" s="53">
        <f t="shared" si="34"/>
        <v>86091.618370874348</v>
      </c>
      <c r="G109" s="53">
        <f>IF(D109=0,0,SUM($D$16:D109))</f>
        <v>29236.91837087406</v>
      </c>
      <c r="H109" s="22" t="str">
        <f t="shared" si="35"/>
        <v/>
      </c>
      <c r="J109" s="10">
        <f t="shared" si="28"/>
        <v>94</v>
      </c>
      <c r="K109" s="15">
        <f t="shared" si="41"/>
        <v>724.95</v>
      </c>
      <c r="L109" s="15">
        <f t="shared" si="36"/>
        <v>233.68516026908605</v>
      </c>
      <c r="M109" s="15">
        <f t="shared" si="37"/>
        <v>491.26483973091399</v>
      </c>
      <c r="N109" s="15">
        <f t="shared" si="30"/>
        <v>60.412500000000001</v>
      </c>
      <c r="O109" s="15">
        <f t="shared" si="38"/>
        <v>79568.949038241437</v>
      </c>
      <c r="P109" s="15">
        <f>IF(L109=0,0,SUM($L$16:L109))</f>
        <v>28393.024038241711</v>
      </c>
      <c r="Q109" s="22" t="str">
        <f t="shared" si="39"/>
        <v/>
      </c>
      <c r="S109" s="10">
        <f t="shared" si="40"/>
        <v>94</v>
      </c>
      <c r="T109" s="57">
        <f t="shared" si="42"/>
        <v>362.48</v>
      </c>
      <c r="U109" s="57">
        <f t="shared" si="43"/>
        <v>142.38657224171337</v>
      </c>
      <c r="V109" s="57">
        <f t="shared" si="44"/>
        <v>220.09342775828665</v>
      </c>
      <c r="W109" s="57">
        <f t="shared" si="45"/>
        <v>105552.78880894306</v>
      </c>
      <c r="X109" s="57">
        <f>IF(W109=0,0,SUM($U$16:U109))</f>
        <v>14625.908808943164</v>
      </c>
      <c r="Y109" s="22" t="str">
        <f t="shared" si="46"/>
        <v/>
      </c>
      <c r="Z109" s="15">
        <f t="shared" si="48"/>
        <v>4</v>
      </c>
    </row>
    <row r="110" spans="2:26" x14ac:dyDescent="0.3">
      <c r="B110" s="10">
        <f t="shared" si="31"/>
        <v>95</v>
      </c>
      <c r="C110" s="53">
        <f t="shared" si="47"/>
        <v>724.95</v>
      </c>
      <c r="D110" s="53">
        <f t="shared" si="32"/>
        <v>251.10055358171687</v>
      </c>
      <c r="E110" s="53">
        <f t="shared" si="33"/>
        <v>473.84944641828315</v>
      </c>
      <c r="F110" s="53">
        <f t="shared" si="34"/>
        <v>85617.768924456075</v>
      </c>
      <c r="G110" s="53">
        <f>IF(D110=0,0,SUM($D$16:D110))</f>
        <v>29488.018924455777</v>
      </c>
      <c r="H110" s="22" t="str">
        <f t="shared" si="35"/>
        <v/>
      </c>
      <c r="J110" s="10">
        <f t="shared" si="28"/>
        <v>95</v>
      </c>
      <c r="K110" s="15">
        <f t="shared" si="41"/>
        <v>724.95</v>
      </c>
      <c r="L110" s="15">
        <f t="shared" si="36"/>
        <v>232.07610136153755</v>
      </c>
      <c r="M110" s="15">
        <f t="shared" si="37"/>
        <v>492.87389863846249</v>
      </c>
      <c r="N110" s="15">
        <f t="shared" si="30"/>
        <v>60.412500000000001</v>
      </c>
      <c r="O110" s="15">
        <f t="shared" si="38"/>
        <v>79015.662639602975</v>
      </c>
      <c r="P110" s="15">
        <f>IF(L110=0,0,SUM($L$16:L110))</f>
        <v>28625.100139603248</v>
      </c>
      <c r="Q110" s="22" t="str">
        <f t="shared" si="39"/>
        <v/>
      </c>
      <c r="S110" s="10">
        <f t="shared" si="40"/>
        <v>95</v>
      </c>
      <c r="T110" s="57">
        <f t="shared" si="42"/>
        <v>362.48</v>
      </c>
      <c r="U110" s="57">
        <f t="shared" si="43"/>
        <v>142.09029262742337</v>
      </c>
      <c r="V110" s="57">
        <f t="shared" si="44"/>
        <v>220.38970737257665</v>
      </c>
      <c r="W110" s="57">
        <f t="shared" si="45"/>
        <v>105332.39910157048</v>
      </c>
      <c r="X110" s="57">
        <f>IF(W110=0,0,SUM($U$16:U110))</f>
        <v>14767.999101570587</v>
      </c>
      <c r="Y110" s="22" t="str">
        <f t="shared" si="46"/>
        <v/>
      </c>
      <c r="Z110" s="15">
        <f t="shared" si="48"/>
        <v>4</v>
      </c>
    </row>
    <row r="111" spans="2:26" x14ac:dyDescent="0.3">
      <c r="B111" s="10">
        <f t="shared" si="31"/>
        <v>96</v>
      </c>
      <c r="C111" s="53">
        <f t="shared" si="47"/>
        <v>724.95</v>
      </c>
      <c r="D111" s="53">
        <f t="shared" si="32"/>
        <v>249.71849269633026</v>
      </c>
      <c r="E111" s="53">
        <f t="shared" si="33"/>
        <v>475.23150730366979</v>
      </c>
      <c r="F111" s="53">
        <f t="shared" si="34"/>
        <v>85142.537417152402</v>
      </c>
      <c r="G111" s="53">
        <f>IF(D111=0,0,SUM($D$16:D111))</f>
        <v>29737.737417152108</v>
      </c>
      <c r="H111" s="22" t="str">
        <f t="shared" si="35"/>
        <v/>
      </c>
      <c r="J111" s="10">
        <f t="shared" si="28"/>
        <v>96</v>
      </c>
      <c r="K111" s="15">
        <f t="shared" si="41"/>
        <v>724.95</v>
      </c>
      <c r="L111" s="15">
        <f t="shared" si="36"/>
        <v>230.46234936550869</v>
      </c>
      <c r="M111" s="15">
        <f t="shared" si="37"/>
        <v>494.48765063449139</v>
      </c>
      <c r="N111" s="15">
        <f t="shared" si="30"/>
        <v>60.412500000000001</v>
      </c>
      <c r="O111" s="15">
        <f t="shared" si="38"/>
        <v>78460.762488968481</v>
      </c>
      <c r="P111" s="15">
        <f>IF(L111=0,0,SUM($L$16:L111))</f>
        <v>28855.562488968757</v>
      </c>
      <c r="Q111" s="22" t="str">
        <f t="shared" si="39"/>
        <v/>
      </c>
      <c r="S111" s="10">
        <f t="shared" si="40"/>
        <v>96</v>
      </c>
      <c r="T111" s="57">
        <f t="shared" si="42"/>
        <v>362.48</v>
      </c>
      <c r="U111" s="57">
        <f t="shared" si="43"/>
        <v>141.79361417519107</v>
      </c>
      <c r="V111" s="57">
        <f t="shared" si="44"/>
        <v>220.68638582480895</v>
      </c>
      <c r="W111" s="57">
        <f t="shared" si="45"/>
        <v>105111.71271574567</v>
      </c>
      <c r="X111" s="57">
        <f>IF(W111=0,0,SUM($U$16:U111))</f>
        <v>14909.792715745778</v>
      </c>
      <c r="Y111" s="22" t="str">
        <f t="shared" si="46"/>
        <v/>
      </c>
      <c r="Z111" s="15">
        <f t="shared" si="48"/>
        <v>4</v>
      </c>
    </row>
    <row r="112" spans="2:26" x14ac:dyDescent="0.3">
      <c r="B112" s="10">
        <f t="shared" si="31"/>
        <v>97</v>
      </c>
      <c r="C112" s="53">
        <f t="shared" si="47"/>
        <v>724.95</v>
      </c>
      <c r="D112" s="53">
        <f t="shared" si="32"/>
        <v>248.33240080002784</v>
      </c>
      <c r="E112" s="53">
        <f t="shared" si="33"/>
        <v>476.61759919997223</v>
      </c>
      <c r="F112" s="53">
        <f t="shared" si="34"/>
        <v>84665.919817952439</v>
      </c>
      <c r="G112" s="53">
        <f>IF(D112=0,0,SUM($D$16:D112))</f>
        <v>29986.069817952135</v>
      </c>
      <c r="H112" s="22" t="str">
        <f t="shared" si="35"/>
        <v/>
      </c>
      <c r="J112" s="10">
        <f t="shared" si="28"/>
        <v>97</v>
      </c>
      <c r="K112" s="15">
        <f t="shared" si="41"/>
        <v>724.95</v>
      </c>
      <c r="L112" s="15">
        <f t="shared" si="36"/>
        <v>228.84389059282475</v>
      </c>
      <c r="M112" s="15">
        <f t="shared" si="37"/>
        <v>496.10610940717527</v>
      </c>
      <c r="N112" s="15">
        <f t="shared" si="30"/>
        <v>60.412500000000001</v>
      </c>
      <c r="O112" s="15">
        <f t="shared" si="38"/>
        <v>77904.243879561298</v>
      </c>
      <c r="P112" s="15">
        <f>IF(L112=0,0,SUM($L$16:L112))</f>
        <v>29084.40637956158</v>
      </c>
      <c r="Q112" s="22" t="str">
        <f t="shared" si="39"/>
        <v/>
      </c>
      <c r="S112" s="10">
        <f t="shared" si="40"/>
        <v>97</v>
      </c>
      <c r="T112" s="57">
        <f t="shared" si="42"/>
        <v>362.48</v>
      </c>
      <c r="U112" s="57">
        <f t="shared" si="43"/>
        <v>141.49653634811918</v>
      </c>
      <c r="V112" s="57">
        <f t="shared" si="44"/>
        <v>220.98346365188084</v>
      </c>
      <c r="W112" s="57">
        <f t="shared" si="45"/>
        <v>104890.72925209379</v>
      </c>
      <c r="X112" s="57">
        <f>IF(W112=0,0,SUM($U$16:U112))</f>
        <v>15051.289252093897</v>
      </c>
      <c r="Y112" s="22" t="str">
        <f t="shared" si="46"/>
        <v/>
      </c>
      <c r="Z112" s="15">
        <f t="shared" si="48"/>
        <v>5</v>
      </c>
    </row>
    <row r="113" spans="2:26" x14ac:dyDescent="0.3">
      <c r="B113" s="10">
        <f t="shared" si="31"/>
        <v>98</v>
      </c>
      <c r="C113" s="53">
        <f t="shared" si="47"/>
        <v>724.95</v>
      </c>
      <c r="D113" s="53">
        <f t="shared" si="32"/>
        <v>246.94226613569467</v>
      </c>
      <c r="E113" s="53">
        <f t="shared" si="33"/>
        <v>478.00773386430535</v>
      </c>
      <c r="F113" s="53">
        <f t="shared" si="34"/>
        <v>84187.912084088137</v>
      </c>
      <c r="G113" s="53">
        <f>IF(D113=0,0,SUM($D$16:D113))</f>
        <v>30233.01208408783</v>
      </c>
      <c r="H113" s="22" t="str">
        <f t="shared" si="35"/>
        <v/>
      </c>
      <c r="J113" s="10">
        <f t="shared" si="28"/>
        <v>98</v>
      </c>
      <c r="K113" s="15">
        <f t="shared" si="41"/>
        <v>724.95</v>
      </c>
      <c r="L113" s="15">
        <f t="shared" si="36"/>
        <v>227.22071131538715</v>
      </c>
      <c r="M113" s="15">
        <f t="shared" si="37"/>
        <v>497.72928868461292</v>
      </c>
      <c r="N113" s="15">
        <f t="shared" si="30"/>
        <v>60.412500000000001</v>
      </c>
      <c r="O113" s="15">
        <f t="shared" si="38"/>
        <v>77346.10209087668</v>
      </c>
      <c r="P113" s="15">
        <f>IF(L113=0,0,SUM($L$16:L113))</f>
        <v>29311.627090876966</v>
      </c>
      <c r="Q113" s="22" t="str">
        <f t="shared" si="39"/>
        <v/>
      </c>
      <c r="S113" s="10">
        <f t="shared" si="40"/>
        <v>98</v>
      </c>
      <c r="T113" s="57">
        <f t="shared" si="42"/>
        <v>362.48</v>
      </c>
      <c r="U113" s="57">
        <f t="shared" si="43"/>
        <v>141.19905860858782</v>
      </c>
      <c r="V113" s="57">
        <f t="shared" si="44"/>
        <v>221.2809413914122</v>
      </c>
      <c r="W113" s="57">
        <f t="shared" si="45"/>
        <v>104669.44831070238</v>
      </c>
      <c r="X113" s="57">
        <f>IF(W113=0,0,SUM($U$16:U113))</f>
        <v>15192.488310702485</v>
      </c>
      <c r="Y113" s="22" t="str">
        <f t="shared" si="46"/>
        <v/>
      </c>
      <c r="Z113" s="15">
        <f t="shared" si="48"/>
        <v>5</v>
      </c>
    </row>
    <row r="114" spans="2:26" x14ac:dyDescent="0.3">
      <c r="B114" s="10">
        <f t="shared" si="31"/>
        <v>99</v>
      </c>
      <c r="C114" s="53">
        <f t="shared" si="47"/>
        <v>724.95</v>
      </c>
      <c r="D114" s="53">
        <f t="shared" si="32"/>
        <v>245.54807691192377</v>
      </c>
      <c r="E114" s="53">
        <f t="shared" si="33"/>
        <v>479.40192308807627</v>
      </c>
      <c r="F114" s="53">
        <f t="shared" si="34"/>
        <v>83708.510161000057</v>
      </c>
      <c r="G114" s="53">
        <f>IF(D114=0,0,SUM($D$16:D114))</f>
        <v>30478.560160999754</v>
      </c>
      <c r="H114" s="22" t="str">
        <f t="shared" si="35"/>
        <v/>
      </c>
      <c r="J114" s="10">
        <f t="shared" si="28"/>
        <v>99</v>
      </c>
      <c r="K114" s="15">
        <f t="shared" si="41"/>
        <v>724.95</v>
      </c>
      <c r="L114" s="15">
        <f t="shared" si="36"/>
        <v>225.59279776505699</v>
      </c>
      <c r="M114" s="15">
        <f t="shared" si="37"/>
        <v>499.35720223494309</v>
      </c>
      <c r="N114" s="15">
        <f t="shared" si="30"/>
        <v>60.412500000000001</v>
      </c>
      <c r="O114" s="15">
        <f t="shared" si="38"/>
        <v>76786.332388641735</v>
      </c>
      <c r="P114" s="15">
        <f>IF(L114=0,0,SUM($L$16:L114))</f>
        <v>29537.219888642023</v>
      </c>
      <c r="Q114" s="22" t="str">
        <f t="shared" si="39"/>
        <v/>
      </c>
      <c r="S114" s="10">
        <f t="shared" si="40"/>
        <v>99</v>
      </c>
      <c r="T114" s="57">
        <f t="shared" si="42"/>
        <v>362.48</v>
      </c>
      <c r="U114" s="57">
        <f t="shared" si="43"/>
        <v>140.90118041825323</v>
      </c>
      <c r="V114" s="57">
        <f t="shared" si="44"/>
        <v>221.57881958174679</v>
      </c>
      <c r="W114" s="57">
        <f t="shared" si="45"/>
        <v>104447.86949112064</v>
      </c>
      <c r="X114" s="57">
        <f>IF(W114=0,0,SUM($U$16:U114))</f>
        <v>15333.389491120739</v>
      </c>
      <c r="Y114" s="22" t="str">
        <f t="shared" si="46"/>
        <v/>
      </c>
      <c r="Z114" s="15">
        <f t="shared" si="48"/>
        <v>5</v>
      </c>
    </row>
    <row r="115" spans="2:26" x14ac:dyDescent="0.3">
      <c r="B115" s="10">
        <f t="shared" si="31"/>
        <v>100</v>
      </c>
      <c r="C115" s="53">
        <f t="shared" si="47"/>
        <v>724.95</v>
      </c>
      <c r="D115" s="53">
        <f t="shared" si="32"/>
        <v>244.14982130291685</v>
      </c>
      <c r="E115" s="53">
        <f t="shared" si="33"/>
        <v>480.8001786970832</v>
      </c>
      <c r="F115" s="53">
        <f t="shared" si="34"/>
        <v>83227.709982302971</v>
      </c>
      <c r="G115" s="53">
        <f>IF(D115=0,0,SUM($D$16:D115))</f>
        <v>30722.709982302669</v>
      </c>
      <c r="H115" s="22" t="str">
        <f t="shared" si="35"/>
        <v/>
      </c>
      <c r="J115" s="10">
        <f t="shared" si="28"/>
        <v>100</v>
      </c>
      <c r="K115" s="15">
        <f t="shared" si="41"/>
        <v>724.95</v>
      </c>
      <c r="L115" s="15">
        <f t="shared" si="36"/>
        <v>223.96013613353841</v>
      </c>
      <c r="M115" s="15">
        <f t="shared" si="37"/>
        <v>500.98986386646163</v>
      </c>
      <c r="N115" s="15">
        <f t="shared" si="30"/>
        <v>60.412500000000001</v>
      </c>
      <c r="O115" s="15">
        <f t="shared" si="38"/>
        <v>76224.930024775269</v>
      </c>
      <c r="P115" s="15">
        <f>IF(L115=0,0,SUM($L$16:L115))</f>
        <v>29761.18002477556</v>
      </c>
      <c r="Q115" s="22" t="str">
        <f t="shared" si="39"/>
        <v/>
      </c>
      <c r="S115" s="10">
        <f t="shared" si="40"/>
        <v>100</v>
      </c>
      <c r="T115" s="57">
        <f t="shared" si="42"/>
        <v>362.48</v>
      </c>
      <c r="U115" s="57">
        <f t="shared" si="43"/>
        <v>140.60290123804702</v>
      </c>
      <c r="V115" s="57">
        <f t="shared" si="44"/>
        <v>221.87709876195299</v>
      </c>
      <c r="W115" s="57">
        <f t="shared" si="45"/>
        <v>104225.99239235869</v>
      </c>
      <c r="X115" s="57">
        <f>IF(W115=0,0,SUM($U$16:U115))</f>
        <v>15473.992392358787</v>
      </c>
      <c r="Y115" s="22" t="str">
        <f t="shared" si="46"/>
        <v/>
      </c>
      <c r="Z115" s="15">
        <f t="shared" si="48"/>
        <v>5</v>
      </c>
    </row>
    <row r="116" spans="2:26" x14ac:dyDescent="0.3">
      <c r="B116" s="10">
        <f t="shared" si="31"/>
        <v>101</v>
      </c>
      <c r="C116" s="53">
        <f t="shared" si="47"/>
        <v>724.95</v>
      </c>
      <c r="D116" s="53">
        <f t="shared" si="32"/>
        <v>242.74748744838368</v>
      </c>
      <c r="E116" s="53">
        <f t="shared" si="33"/>
        <v>482.20251255161634</v>
      </c>
      <c r="F116" s="53">
        <f t="shared" si="34"/>
        <v>82745.507469751363</v>
      </c>
      <c r="G116" s="53">
        <f>IF(D116=0,0,SUM($D$16:D116))</f>
        <v>30965.457469751054</v>
      </c>
      <c r="H116" s="22" t="str">
        <f t="shared" si="35"/>
        <v/>
      </c>
      <c r="J116" s="10">
        <f t="shared" si="28"/>
        <v>101</v>
      </c>
      <c r="K116" s="15">
        <f t="shared" si="41"/>
        <v>724.95</v>
      </c>
      <c r="L116" s="15">
        <f t="shared" si="36"/>
        <v>222.32271257226122</v>
      </c>
      <c r="M116" s="15">
        <f t="shared" si="37"/>
        <v>502.62728742773879</v>
      </c>
      <c r="N116" s="15">
        <f t="shared" si="30"/>
        <v>60.412500000000001</v>
      </c>
      <c r="O116" s="15">
        <f t="shared" si="38"/>
        <v>75661.890237347528</v>
      </c>
      <c r="P116" s="15">
        <f>IF(L116=0,0,SUM($L$16:L116))</f>
        <v>29983.502737347822</v>
      </c>
      <c r="Q116" s="22" t="str">
        <f t="shared" si="39"/>
        <v/>
      </c>
      <c r="S116" s="10">
        <f t="shared" si="40"/>
        <v>101</v>
      </c>
      <c r="T116" s="57">
        <f t="shared" si="42"/>
        <v>362.48</v>
      </c>
      <c r="U116" s="57">
        <f t="shared" si="43"/>
        <v>140.30422052817516</v>
      </c>
      <c r="V116" s="57">
        <f t="shared" si="44"/>
        <v>222.17577947182485</v>
      </c>
      <c r="W116" s="57">
        <f t="shared" si="45"/>
        <v>104003.81661288686</v>
      </c>
      <c r="X116" s="57">
        <f>IF(W116=0,0,SUM($U$16:U116))</f>
        <v>15614.296612886961</v>
      </c>
      <c r="Y116" s="22" t="str">
        <f t="shared" si="46"/>
        <v/>
      </c>
      <c r="Z116" s="15">
        <f t="shared" si="48"/>
        <v>5</v>
      </c>
    </row>
    <row r="117" spans="2:26" x14ac:dyDescent="0.3">
      <c r="B117" s="10">
        <f t="shared" si="31"/>
        <v>102</v>
      </c>
      <c r="C117" s="53">
        <f t="shared" si="47"/>
        <v>724.95</v>
      </c>
      <c r="D117" s="53">
        <f t="shared" si="32"/>
        <v>241.34106345344151</v>
      </c>
      <c r="E117" s="53">
        <f t="shared" si="33"/>
        <v>483.60893654655854</v>
      </c>
      <c r="F117" s="53">
        <f t="shared" si="34"/>
        <v>82261.898533204803</v>
      </c>
      <c r="G117" s="53">
        <f>IF(D117=0,0,SUM($D$16:D117))</f>
        <v>31206.798533204495</v>
      </c>
      <c r="H117" s="22" t="str">
        <f t="shared" si="35"/>
        <v/>
      </c>
      <c r="J117" s="10">
        <f t="shared" si="28"/>
        <v>102</v>
      </c>
      <c r="K117" s="15">
        <f t="shared" si="41"/>
        <v>724.95</v>
      </c>
      <c r="L117" s="15">
        <f t="shared" si="36"/>
        <v>220.68051319226365</v>
      </c>
      <c r="M117" s="15">
        <f t="shared" si="37"/>
        <v>504.26948680773637</v>
      </c>
      <c r="N117" s="15">
        <f t="shared" si="30"/>
        <v>60.412500000000001</v>
      </c>
      <c r="O117" s="15">
        <f t="shared" si="38"/>
        <v>75097.208250539785</v>
      </c>
      <c r="P117" s="15">
        <f>IF(L117=0,0,SUM($L$16:L117))</f>
        <v>30204.183250540085</v>
      </c>
      <c r="Q117" s="22" t="str">
        <f t="shared" si="39"/>
        <v/>
      </c>
      <c r="S117" s="10">
        <f t="shared" si="40"/>
        <v>102</v>
      </c>
      <c r="T117" s="57">
        <f t="shared" si="42"/>
        <v>362.48</v>
      </c>
      <c r="U117" s="57">
        <f t="shared" si="43"/>
        <v>140.00513774811694</v>
      </c>
      <c r="V117" s="57">
        <f t="shared" si="44"/>
        <v>222.47486225188308</v>
      </c>
      <c r="W117" s="57">
        <f t="shared" si="45"/>
        <v>103781.34175063498</v>
      </c>
      <c r="X117" s="57">
        <f>IF(W117=0,0,SUM($U$16:U117))</f>
        <v>15754.301750635079</v>
      </c>
      <c r="Y117" s="22" t="str">
        <f t="shared" si="46"/>
        <v/>
      </c>
      <c r="Z117" s="15">
        <f t="shared" si="48"/>
        <v>5</v>
      </c>
    </row>
    <row r="118" spans="2:26" x14ac:dyDescent="0.3">
      <c r="B118" s="10">
        <f t="shared" si="31"/>
        <v>103</v>
      </c>
      <c r="C118" s="53">
        <f t="shared" si="47"/>
        <v>724.95</v>
      </c>
      <c r="D118" s="53">
        <f t="shared" si="32"/>
        <v>239.93053738851404</v>
      </c>
      <c r="E118" s="53">
        <f t="shared" si="33"/>
        <v>485.01946261148601</v>
      </c>
      <c r="F118" s="53">
        <f t="shared" si="34"/>
        <v>81776.879070593321</v>
      </c>
      <c r="G118" s="53">
        <f>IF(D118=0,0,SUM($D$16:D118))</f>
        <v>31446.72907059301</v>
      </c>
      <c r="H118" s="22" t="str">
        <f t="shared" si="35"/>
        <v/>
      </c>
      <c r="J118" s="10">
        <f t="shared" si="28"/>
        <v>103</v>
      </c>
      <c r="K118" s="15">
        <f t="shared" si="41"/>
        <v>724.95</v>
      </c>
      <c r="L118" s="15">
        <f t="shared" si="36"/>
        <v>219.03352406407438</v>
      </c>
      <c r="M118" s="15">
        <f t="shared" si="37"/>
        <v>505.91647593592563</v>
      </c>
      <c r="N118" s="15">
        <f t="shared" si="30"/>
        <v>60.412500000000001</v>
      </c>
      <c r="O118" s="15">
        <f t="shared" si="38"/>
        <v>74530.879274603853</v>
      </c>
      <c r="P118" s="15">
        <f>IF(L118=0,0,SUM($L$16:L118))</f>
        <v>30423.21677460416</v>
      </c>
      <c r="Q118" s="22" t="str">
        <f t="shared" si="39"/>
        <v/>
      </c>
      <c r="S118" s="10">
        <f t="shared" si="40"/>
        <v>103</v>
      </c>
      <c r="T118" s="57">
        <f t="shared" si="42"/>
        <v>362.48</v>
      </c>
      <c r="U118" s="57">
        <f t="shared" si="43"/>
        <v>139.70565235662403</v>
      </c>
      <c r="V118" s="57">
        <f t="shared" si="44"/>
        <v>222.77434764337599</v>
      </c>
      <c r="W118" s="57">
        <f t="shared" si="45"/>
        <v>103558.5674029916</v>
      </c>
      <c r="X118" s="57">
        <f>IF(W118=0,0,SUM($U$16:U118))</f>
        <v>15894.007402991703</v>
      </c>
      <c r="Y118" s="22" t="str">
        <f t="shared" si="46"/>
        <v/>
      </c>
      <c r="Z118" s="15">
        <f t="shared" si="48"/>
        <v>5</v>
      </c>
    </row>
    <row r="119" spans="2:26" x14ac:dyDescent="0.3">
      <c r="B119" s="10">
        <f t="shared" si="31"/>
        <v>104</v>
      </c>
      <c r="C119" s="53">
        <f t="shared" si="47"/>
        <v>724.95</v>
      </c>
      <c r="D119" s="53">
        <f t="shared" si="32"/>
        <v>238.51589728923054</v>
      </c>
      <c r="E119" s="53">
        <f t="shared" si="33"/>
        <v>486.43410271076948</v>
      </c>
      <c r="F119" s="53">
        <f t="shared" si="34"/>
        <v>81290.444967882548</v>
      </c>
      <c r="G119" s="53">
        <f>IF(D119=0,0,SUM($D$16:D119))</f>
        <v>31685.244967882241</v>
      </c>
      <c r="H119" s="22" t="str">
        <f t="shared" si="35"/>
        <v/>
      </c>
      <c r="J119" s="10">
        <f t="shared" si="28"/>
        <v>104</v>
      </c>
      <c r="K119" s="15">
        <f t="shared" si="41"/>
        <v>724.95</v>
      </c>
      <c r="L119" s="15">
        <f t="shared" si="36"/>
        <v>217.38173121759459</v>
      </c>
      <c r="M119" s="15">
        <f t="shared" si="37"/>
        <v>507.56826878240543</v>
      </c>
      <c r="N119" s="15">
        <f t="shared" si="30"/>
        <v>60.412500000000001</v>
      </c>
      <c r="O119" s="15">
        <f t="shared" si="38"/>
        <v>73962.898505821446</v>
      </c>
      <c r="P119" s="15">
        <f>IF(L119=0,0,SUM($L$16:L119))</f>
        <v>30640.598505821756</v>
      </c>
      <c r="Q119" s="22" t="str">
        <f t="shared" si="39"/>
        <v/>
      </c>
      <c r="S119" s="10">
        <f t="shared" si="40"/>
        <v>104</v>
      </c>
      <c r="T119" s="57">
        <f t="shared" si="42"/>
        <v>362.48</v>
      </c>
      <c r="U119" s="57">
        <f t="shared" si="43"/>
        <v>139.40576381171948</v>
      </c>
      <c r="V119" s="57">
        <f t="shared" si="44"/>
        <v>223.07423618828054</v>
      </c>
      <c r="W119" s="57">
        <f t="shared" si="45"/>
        <v>103335.49316680331</v>
      </c>
      <c r="X119" s="57">
        <f>IF(W119=0,0,SUM($U$16:U119))</f>
        <v>16033.413166803422</v>
      </c>
      <c r="Y119" s="22" t="str">
        <f t="shared" si="46"/>
        <v/>
      </c>
      <c r="Z119" s="15">
        <f t="shared" si="48"/>
        <v>5</v>
      </c>
    </row>
    <row r="120" spans="2:26" x14ac:dyDescent="0.3">
      <c r="B120" s="10">
        <f t="shared" si="31"/>
        <v>105</v>
      </c>
      <c r="C120" s="53">
        <f t="shared" si="47"/>
        <v>724.95</v>
      </c>
      <c r="D120" s="53">
        <f t="shared" si="32"/>
        <v>237.09713115632414</v>
      </c>
      <c r="E120" s="53">
        <f t="shared" si="33"/>
        <v>487.85286884367588</v>
      </c>
      <c r="F120" s="53">
        <f t="shared" si="34"/>
        <v>80802.592099038869</v>
      </c>
      <c r="G120" s="53">
        <f>IF(D120=0,0,SUM($D$16:D120))</f>
        <v>31922.342099038564</v>
      </c>
      <c r="H120" s="22" t="str">
        <f t="shared" si="35"/>
        <v/>
      </c>
      <c r="J120" s="10">
        <f t="shared" si="28"/>
        <v>105</v>
      </c>
      <c r="K120" s="15">
        <f t="shared" si="41"/>
        <v>724.95</v>
      </c>
      <c r="L120" s="15">
        <f t="shared" si="36"/>
        <v>215.72512064197926</v>
      </c>
      <c r="M120" s="15">
        <f t="shared" si="37"/>
        <v>509.22487935802076</v>
      </c>
      <c r="N120" s="15">
        <f t="shared" si="30"/>
        <v>60.412500000000001</v>
      </c>
      <c r="O120" s="15">
        <f t="shared" si="38"/>
        <v>73393.261126463418</v>
      </c>
      <c r="P120" s="15">
        <f>IF(L120=0,0,SUM($L$16:L120))</f>
        <v>30856.323626463734</v>
      </c>
      <c r="Q120" s="22" t="str">
        <f t="shared" si="39"/>
        <v/>
      </c>
      <c r="S120" s="10">
        <f t="shared" si="40"/>
        <v>105</v>
      </c>
      <c r="T120" s="57">
        <f t="shared" si="42"/>
        <v>362.48</v>
      </c>
      <c r="U120" s="57">
        <f t="shared" si="43"/>
        <v>139.10547157069678</v>
      </c>
      <c r="V120" s="57">
        <f t="shared" si="44"/>
        <v>223.37452842930324</v>
      </c>
      <c r="W120" s="57">
        <f t="shared" si="45"/>
        <v>103112.11863837401</v>
      </c>
      <c r="X120" s="57">
        <f>IF(W120=0,0,SUM($U$16:U120))</f>
        <v>16172.518638374118</v>
      </c>
      <c r="Y120" s="22" t="str">
        <f t="shared" si="46"/>
        <v/>
      </c>
      <c r="Z120" s="15">
        <f t="shared" si="48"/>
        <v>5</v>
      </c>
    </row>
    <row r="121" spans="2:26" x14ac:dyDescent="0.3">
      <c r="B121" s="10">
        <f t="shared" si="31"/>
        <v>106</v>
      </c>
      <c r="C121" s="53">
        <f t="shared" si="47"/>
        <v>724.95</v>
      </c>
      <c r="D121" s="53">
        <f t="shared" si="32"/>
        <v>235.67422695553003</v>
      </c>
      <c r="E121" s="53">
        <f t="shared" si="33"/>
        <v>489.27577304447004</v>
      </c>
      <c r="F121" s="53">
        <f t="shared" si="34"/>
        <v>80313.316325994398</v>
      </c>
      <c r="G121" s="53">
        <f>IF(D121=0,0,SUM($D$16:D121))</f>
        <v>32158.016325994093</v>
      </c>
      <c r="H121" s="22" t="str">
        <f t="shared" si="35"/>
        <v/>
      </c>
      <c r="J121" s="10">
        <f t="shared" si="28"/>
        <v>106</v>
      </c>
      <c r="K121" s="15">
        <f t="shared" si="41"/>
        <v>724.95</v>
      </c>
      <c r="L121" s="15">
        <f t="shared" si="36"/>
        <v>214.06367828551834</v>
      </c>
      <c r="M121" s="15">
        <f t="shared" si="37"/>
        <v>510.88632171448171</v>
      </c>
      <c r="N121" s="15">
        <f t="shared" si="30"/>
        <v>60.412500000000001</v>
      </c>
      <c r="O121" s="15">
        <f t="shared" si="38"/>
        <v>72821.962304748929</v>
      </c>
      <c r="P121" s="15">
        <f>IF(L121=0,0,SUM($L$16:L121))</f>
        <v>31070.387304749253</v>
      </c>
      <c r="Q121" s="22" t="str">
        <f t="shared" si="39"/>
        <v/>
      </c>
      <c r="S121" s="10">
        <f t="shared" si="40"/>
        <v>106</v>
      </c>
      <c r="T121" s="57">
        <f t="shared" si="42"/>
        <v>362.48</v>
      </c>
      <c r="U121" s="57">
        <f t="shared" si="43"/>
        <v>138.80477509011888</v>
      </c>
      <c r="V121" s="57">
        <f t="shared" si="44"/>
        <v>223.67522490988114</v>
      </c>
      <c r="W121" s="57">
        <f t="shared" si="45"/>
        <v>102888.44341346413</v>
      </c>
      <c r="X121" s="57">
        <f>IF(W121=0,0,SUM($U$16:U121))</f>
        <v>16311.323413464237</v>
      </c>
      <c r="Y121" s="22" t="str">
        <f t="shared" si="46"/>
        <v/>
      </c>
      <c r="Z121" s="15">
        <f t="shared" si="48"/>
        <v>5</v>
      </c>
    </row>
    <row r="122" spans="2:26" x14ac:dyDescent="0.3">
      <c r="B122" s="10">
        <f t="shared" si="31"/>
        <v>107</v>
      </c>
      <c r="C122" s="53">
        <f t="shared" si="47"/>
        <v>724.95</v>
      </c>
      <c r="D122" s="53">
        <f t="shared" si="32"/>
        <v>234.24717261748367</v>
      </c>
      <c r="E122" s="53">
        <f t="shared" si="33"/>
        <v>490.70282738251638</v>
      </c>
      <c r="F122" s="53">
        <f t="shared" si="34"/>
        <v>79822.613498611885</v>
      </c>
      <c r="G122" s="53">
        <f>IF(D122=0,0,SUM($D$16:D122))</f>
        <v>32392.263498611577</v>
      </c>
      <c r="H122" s="22" t="str">
        <f t="shared" si="35"/>
        <v/>
      </c>
      <c r="J122" s="10">
        <f t="shared" si="28"/>
        <v>107</v>
      </c>
      <c r="K122" s="15">
        <f t="shared" si="41"/>
        <v>724.95</v>
      </c>
      <c r="L122" s="15">
        <f t="shared" si="36"/>
        <v>212.39739005551772</v>
      </c>
      <c r="M122" s="15">
        <f t="shared" si="37"/>
        <v>512.55260994448236</v>
      </c>
      <c r="N122" s="15">
        <f t="shared" si="30"/>
        <v>60.412500000000001</v>
      </c>
      <c r="O122" s="15">
        <f t="shared" si="38"/>
        <v>72248.99719480444</v>
      </c>
      <c r="P122" s="15">
        <f>IF(L122=0,0,SUM($L$16:L122))</f>
        <v>31282.78469480477</v>
      </c>
      <c r="Q122" s="22" t="str">
        <f t="shared" si="39"/>
        <v/>
      </c>
      <c r="S122" s="10">
        <f t="shared" si="40"/>
        <v>107</v>
      </c>
      <c r="T122" s="57">
        <f t="shared" si="42"/>
        <v>362.48</v>
      </c>
      <c r="U122" s="57">
        <f t="shared" si="43"/>
        <v>138.50367382581712</v>
      </c>
      <c r="V122" s="57">
        <f t="shared" si="44"/>
        <v>223.9763261741829</v>
      </c>
      <c r="W122" s="57">
        <f t="shared" si="45"/>
        <v>102664.46708728994</v>
      </c>
      <c r="X122" s="57">
        <f>IF(W122=0,0,SUM($U$16:U122))</f>
        <v>16449.827087290054</v>
      </c>
      <c r="Y122" s="22" t="str">
        <f t="shared" si="46"/>
        <v/>
      </c>
      <c r="Z122" s="15">
        <f t="shared" si="48"/>
        <v>5</v>
      </c>
    </row>
    <row r="123" spans="2:26" x14ac:dyDescent="0.3">
      <c r="B123" s="10">
        <f t="shared" si="31"/>
        <v>108</v>
      </c>
      <c r="C123" s="53">
        <f t="shared" si="47"/>
        <v>724.95</v>
      </c>
      <c r="D123" s="53">
        <f t="shared" si="32"/>
        <v>232.81595603761801</v>
      </c>
      <c r="E123" s="53">
        <f t="shared" si="33"/>
        <v>492.13404396238207</v>
      </c>
      <c r="F123" s="53">
        <f t="shared" si="34"/>
        <v>79330.47945464951</v>
      </c>
      <c r="G123" s="53">
        <f>IF(D123=0,0,SUM($D$16:D123))</f>
        <v>32625.079454649196</v>
      </c>
      <c r="H123" s="22" t="str">
        <f t="shared" si="35"/>
        <v/>
      </c>
      <c r="J123" s="10">
        <f t="shared" si="28"/>
        <v>108</v>
      </c>
      <c r="K123" s="15">
        <f t="shared" si="41"/>
        <v>724.95</v>
      </c>
      <c r="L123" s="15">
        <f t="shared" si="36"/>
        <v>210.72624181817966</v>
      </c>
      <c r="M123" s="15">
        <f t="shared" si="37"/>
        <v>514.22375818182036</v>
      </c>
      <c r="N123" s="15">
        <f t="shared" si="30"/>
        <v>60.412500000000001</v>
      </c>
      <c r="O123" s="15">
        <f t="shared" si="38"/>
        <v>71674.360936622616</v>
      </c>
      <c r="P123" s="15">
        <f>IF(L123=0,0,SUM($L$16:L123))</f>
        <v>31493.510936622948</v>
      </c>
      <c r="Q123" s="22" t="str">
        <f t="shared" si="39"/>
        <v/>
      </c>
      <c r="S123" s="10">
        <f t="shared" si="40"/>
        <v>108</v>
      </c>
      <c r="T123" s="57">
        <f t="shared" si="42"/>
        <v>362.48</v>
      </c>
      <c r="U123" s="57">
        <f t="shared" si="43"/>
        <v>138.20216723289033</v>
      </c>
      <c r="V123" s="57">
        <f t="shared" si="44"/>
        <v>224.27783276710969</v>
      </c>
      <c r="W123" s="57">
        <f t="shared" si="45"/>
        <v>102440.18925452283</v>
      </c>
      <c r="X123" s="57">
        <f>IF(W123=0,0,SUM($U$16:U123))</f>
        <v>16588.029254522946</v>
      </c>
      <c r="Y123" s="22" t="str">
        <f t="shared" si="46"/>
        <v/>
      </c>
      <c r="Z123" s="15">
        <f t="shared" si="48"/>
        <v>5</v>
      </c>
    </row>
    <row r="124" spans="2:26" x14ac:dyDescent="0.3">
      <c r="B124" s="10">
        <f t="shared" si="31"/>
        <v>109</v>
      </c>
      <c r="C124" s="53">
        <f t="shared" si="47"/>
        <v>724.95</v>
      </c>
      <c r="D124" s="53">
        <f t="shared" si="32"/>
        <v>231.38056507606109</v>
      </c>
      <c r="E124" s="53">
        <f t="shared" si="33"/>
        <v>493.56943492393896</v>
      </c>
      <c r="F124" s="53">
        <f t="shared" si="34"/>
        <v>78836.910019725576</v>
      </c>
      <c r="G124" s="53">
        <f>IF(D124=0,0,SUM($D$16:D124))</f>
        <v>32856.460019725258</v>
      </c>
      <c r="H124" s="22" t="str">
        <f t="shared" si="35"/>
        <v/>
      </c>
      <c r="J124" s="10">
        <f t="shared" si="28"/>
        <v>109</v>
      </c>
      <c r="K124" s="15">
        <f t="shared" si="41"/>
        <v>724.95</v>
      </c>
      <c r="L124" s="15">
        <f t="shared" si="36"/>
        <v>209.05021939848265</v>
      </c>
      <c r="M124" s="15">
        <f t="shared" si="37"/>
        <v>515.89978060151736</v>
      </c>
      <c r="N124" s="15">
        <f t="shared" si="30"/>
        <v>60.412500000000001</v>
      </c>
      <c r="O124" s="15">
        <f t="shared" si="38"/>
        <v>71098.048656021099</v>
      </c>
      <c r="P124" s="15">
        <f>IF(L124=0,0,SUM($L$16:L124))</f>
        <v>31702.561156021431</v>
      </c>
      <c r="Q124" s="22" t="str">
        <f t="shared" si="39"/>
        <v/>
      </c>
      <c r="S124" s="10">
        <f t="shared" si="40"/>
        <v>109</v>
      </c>
      <c r="T124" s="57">
        <f t="shared" si="42"/>
        <v>362.48</v>
      </c>
      <c r="U124" s="57">
        <f t="shared" si="43"/>
        <v>137.90025476570383</v>
      </c>
      <c r="V124" s="57">
        <f t="shared" si="44"/>
        <v>224.57974523429618</v>
      </c>
      <c r="W124" s="57">
        <f t="shared" si="45"/>
        <v>102215.60950928854</v>
      </c>
      <c r="X124" s="57">
        <f>IF(W124=0,0,SUM($U$16:U124))</f>
        <v>16725.92950928865</v>
      </c>
      <c r="Y124" s="22" t="str">
        <f t="shared" si="46"/>
        <v/>
      </c>
      <c r="Z124" s="15">
        <f t="shared" si="48"/>
        <v>5</v>
      </c>
    </row>
    <row r="125" spans="2:26" x14ac:dyDescent="0.3">
      <c r="B125" s="10">
        <f t="shared" si="31"/>
        <v>110</v>
      </c>
      <c r="C125" s="53">
        <f t="shared" si="47"/>
        <v>724.95</v>
      </c>
      <c r="D125" s="53">
        <f t="shared" si="32"/>
        <v>229.94098755753294</v>
      </c>
      <c r="E125" s="53">
        <f t="shared" si="33"/>
        <v>495.00901244246711</v>
      </c>
      <c r="F125" s="53">
        <f t="shared" si="34"/>
        <v>78341.901007283115</v>
      </c>
      <c r="G125" s="53">
        <f>IF(D125=0,0,SUM($D$16:D125))</f>
        <v>33086.401007282795</v>
      </c>
      <c r="H125" s="22" t="str">
        <f t="shared" si="35"/>
        <v/>
      </c>
      <c r="J125" s="10">
        <f t="shared" si="28"/>
        <v>110</v>
      </c>
      <c r="K125" s="15">
        <f t="shared" si="41"/>
        <v>724.95</v>
      </c>
      <c r="L125" s="15">
        <f t="shared" si="36"/>
        <v>207.36930858006156</v>
      </c>
      <c r="M125" s="15">
        <f t="shared" si="37"/>
        <v>517.58069141993849</v>
      </c>
      <c r="N125" s="15">
        <f t="shared" si="30"/>
        <v>60.412500000000001</v>
      </c>
      <c r="O125" s="15">
        <f t="shared" si="38"/>
        <v>70520.055464601159</v>
      </c>
      <c r="P125" s="15">
        <f>IF(L125=0,0,SUM($L$16:L125))</f>
        <v>31909.930464601493</v>
      </c>
      <c r="Q125" s="22" t="str">
        <f t="shared" si="39"/>
        <v/>
      </c>
      <c r="S125" s="10">
        <f t="shared" si="40"/>
        <v>110</v>
      </c>
      <c r="T125" s="57">
        <f t="shared" si="42"/>
        <v>362.48</v>
      </c>
      <c r="U125" s="57">
        <f t="shared" si="43"/>
        <v>137.59793587788843</v>
      </c>
      <c r="V125" s="57">
        <f t="shared" si="44"/>
        <v>224.88206412211159</v>
      </c>
      <c r="W125" s="57">
        <f t="shared" si="45"/>
        <v>101990.72744516643</v>
      </c>
      <c r="X125" s="57">
        <f>IF(W125=0,0,SUM($U$16:U125))</f>
        <v>16863.527445166539</v>
      </c>
      <c r="Y125" s="22" t="str">
        <f t="shared" si="46"/>
        <v/>
      </c>
      <c r="Z125" s="15">
        <f t="shared" si="48"/>
        <v>5</v>
      </c>
    </row>
    <row r="126" spans="2:26" x14ac:dyDescent="0.3">
      <c r="B126" s="10">
        <f t="shared" si="31"/>
        <v>111</v>
      </c>
      <c r="C126" s="53">
        <f t="shared" si="47"/>
        <v>724.95</v>
      </c>
      <c r="D126" s="53">
        <f t="shared" si="32"/>
        <v>228.49721127124243</v>
      </c>
      <c r="E126" s="53">
        <f t="shared" si="33"/>
        <v>496.45278872875758</v>
      </c>
      <c r="F126" s="53">
        <f t="shared" si="34"/>
        <v>77845.44821855436</v>
      </c>
      <c r="G126" s="53">
        <f>IF(D126=0,0,SUM($D$16:D126))</f>
        <v>33314.898218554037</v>
      </c>
      <c r="H126" s="22" t="str">
        <f t="shared" si="35"/>
        <v/>
      </c>
      <c r="J126" s="10">
        <f t="shared" si="28"/>
        <v>111</v>
      </c>
      <c r="K126" s="15">
        <f t="shared" si="41"/>
        <v>724.95</v>
      </c>
      <c r="L126" s="15">
        <f t="shared" si="36"/>
        <v>205.68349510508673</v>
      </c>
      <c r="M126" s="15">
        <f t="shared" si="37"/>
        <v>519.26650489491328</v>
      </c>
      <c r="N126" s="15">
        <f t="shared" si="30"/>
        <v>60.412500000000001</v>
      </c>
      <c r="O126" s="15">
        <f t="shared" si="38"/>
        <v>69940.37645970624</v>
      </c>
      <c r="P126" s="15">
        <f>IF(L126=0,0,SUM($L$16:L126))</f>
        <v>32115.613959706581</v>
      </c>
      <c r="Q126" s="22" t="str">
        <f t="shared" si="39"/>
        <v/>
      </c>
      <c r="S126" s="10">
        <f t="shared" si="40"/>
        <v>111</v>
      </c>
      <c r="T126" s="57">
        <f t="shared" si="42"/>
        <v>362.48</v>
      </c>
      <c r="U126" s="57">
        <f t="shared" si="43"/>
        <v>137.29521002233943</v>
      </c>
      <c r="V126" s="57">
        <f t="shared" si="44"/>
        <v>225.18478997766059</v>
      </c>
      <c r="W126" s="57">
        <f t="shared" si="45"/>
        <v>101765.54265518876</v>
      </c>
      <c r="X126" s="57">
        <f>IF(W126=0,0,SUM($U$16:U126))</f>
        <v>17000.82265518888</v>
      </c>
      <c r="Y126" s="22" t="str">
        <f t="shared" si="46"/>
        <v/>
      </c>
      <c r="Z126" s="15">
        <f t="shared" si="48"/>
        <v>5</v>
      </c>
    </row>
    <row r="127" spans="2:26" x14ac:dyDescent="0.3">
      <c r="B127" s="10">
        <f t="shared" si="31"/>
        <v>112</v>
      </c>
      <c r="C127" s="53">
        <f t="shared" si="47"/>
        <v>724.95</v>
      </c>
      <c r="D127" s="53">
        <f t="shared" si="32"/>
        <v>227.04922397078357</v>
      </c>
      <c r="E127" s="53">
        <f t="shared" si="33"/>
        <v>497.90077602921644</v>
      </c>
      <c r="F127" s="53">
        <f t="shared" si="34"/>
        <v>77347.547442525145</v>
      </c>
      <c r="G127" s="53">
        <f>IF(D127=0,0,SUM($D$16:D127))</f>
        <v>33541.947442524819</v>
      </c>
      <c r="H127" s="22" t="str">
        <f t="shared" si="35"/>
        <v/>
      </c>
      <c r="J127" s="10">
        <f t="shared" si="28"/>
        <v>112</v>
      </c>
      <c r="K127" s="15">
        <f t="shared" si="41"/>
        <v>724.95</v>
      </c>
      <c r="L127" s="15">
        <f t="shared" si="36"/>
        <v>203.99276467414322</v>
      </c>
      <c r="M127" s="15">
        <f t="shared" si="37"/>
        <v>520.9572353258568</v>
      </c>
      <c r="N127" s="15">
        <f t="shared" si="30"/>
        <v>60.412500000000001</v>
      </c>
      <c r="O127" s="15">
        <f t="shared" si="38"/>
        <v>69359.006724380379</v>
      </c>
      <c r="P127" s="15">
        <f>IF(L127=0,0,SUM($L$16:L127))</f>
        <v>32319.606724380723</v>
      </c>
      <c r="Q127" s="22" t="str">
        <f t="shared" si="39"/>
        <v/>
      </c>
      <c r="S127" s="10">
        <f t="shared" si="40"/>
        <v>112</v>
      </c>
      <c r="T127" s="57">
        <f t="shared" si="42"/>
        <v>362.48</v>
      </c>
      <c r="U127" s="57">
        <f t="shared" si="43"/>
        <v>136.99207665121565</v>
      </c>
      <c r="V127" s="57">
        <f t="shared" si="44"/>
        <v>225.48792334878436</v>
      </c>
      <c r="W127" s="57">
        <f t="shared" si="45"/>
        <v>101540.05473183998</v>
      </c>
      <c r="X127" s="57">
        <f>IF(W127=0,0,SUM($U$16:U127))</f>
        <v>17137.814731840095</v>
      </c>
      <c r="Y127" s="22" t="str">
        <f t="shared" si="46"/>
        <v/>
      </c>
      <c r="Z127" s="15">
        <f t="shared" si="48"/>
        <v>5</v>
      </c>
    </row>
    <row r="128" spans="2:26" x14ac:dyDescent="0.3">
      <c r="B128" s="10">
        <f t="shared" si="31"/>
        <v>113</v>
      </c>
      <c r="C128" s="53">
        <f t="shared" si="47"/>
        <v>724.95</v>
      </c>
      <c r="D128" s="53">
        <f t="shared" si="32"/>
        <v>225.59701337403169</v>
      </c>
      <c r="E128" s="53">
        <f t="shared" si="33"/>
        <v>499.35298662596836</v>
      </c>
      <c r="F128" s="53">
        <f t="shared" si="34"/>
        <v>76848.194455899182</v>
      </c>
      <c r="G128" s="53">
        <f>IF(D128=0,0,SUM($D$16:D128))</f>
        <v>33767.544455898853</v>
      </c>
      <c r="H128" s="22" t="str">
        <f t="shared" si="35"/>
        <v/>
      </c>
      <c r="J128" s="10">
        <f t="shared" si="28"/>
        <v>113</v>
      </c>
      <c r="K128" s="15">
        <f t="shared" si="41"/>
        <v>724.95</v>
      </c>
      <c r="L128" s="15">
        <f t="shared" si="36"/>
        <v>202.29710294610948</v>
      </c>
      <c r="M128" s="15">
        <f t="shared" si="37"/>
        <v>522.65289705389057</v>
      </c>
      <c r="N128" s="15">
        <f t="shared" si="30"/>
        <v>60.412500000000001</v>
      </c>
      <c r="O128" s="15">
        <f t="shared" si="38"/>
        <v>68775.94132732648</v>
      </c>
      <c r="P128" s="15">
        <f>IF(L128=0,0,SUM($L$16:L128))</f>
        <v>32521.903827326831</v>
      </c>
      <c r="Q128" s="22" t="str">
        <f t="shared" si="39"/>
        <v/>
      </c>
      <c r="S128" s="10">
        <f t="shared" si="40"/>
        <v>113</v>
      </c>
      <c r="T128" s="57">
        <f t="shared" si="42"/>
        <v>362.48</v>
      </c>
      <c r="U128" s="57">
        <f t="shared" si="43"/>
        <v>136.68853521593843</v>
      </c>
      <c r="V128" s="57">
        <f t="shared" si="44"/>
        <v>225.79146478406159</v>
      </c>
      <c r="W128" s="57">
        <f t="shared" si="45"/>
        <v>101314.26326705591</v>
      </c>
      <c r="X128" s="57">
        <f>IF(W128=0,0,SUM($U$16:U128))</f>
        <v>17274.503267056032</v>
      </c>
      <c r="Y128" s="22" t="str">
        <f t="shared" si="46"/>
        <v/>
      </c>
      <c r="Z128" s="15">
        <f t="shared" si="48"/>
        <v>5</v>
      </c>
    </row>
    <row r="129" spans="2:26" x14ac:dyDescent="0.3">
      <c r="B129" s="10">
        <f t="shared" si="31"/>
        <v>114</v>
      </c>
      <c r="C129" s="53">
        <f t="shared" si="47"/>
        <v>724.95</v>
      </c>
      <c r="D129" s="53">
        <f t="shared" si="32"/>
        <v>224.14056716303932</v>
      </c>
      <c r="E129" s="53">
        <f t="shared" si="33"/>
        <v>500.8094328369607</v>
      </c>
      <c r="F129" s="53">
        <f t="shared" si="34"/>
        <v>76347.385023062219</v>
      </c>
      <c r="G129" s="53">
        <f>IF(D129=0,0,SUM($D$16:D129))</f>
        <v>33991.685023061895</v>
      </c>
      <c r="H129" s="22" t="str">
        <f t="shared" si="35"/>
        <v/>
      </c>
      <c r="J129" s="10">
        <f t="shared" si="28"/>
        <v>114</v>
      </c>
      <c r="K129" s="15">
        <f t="shared" si="41"/>
        <v>724.95</v>
      </c>
      <c r="L129" s="15">
        <f t="shared" si="36"/>
        <v>200.59649553803558</v>
      </c>
      <c r="M129" s="15">
        <f t="shared" si="37"/>
        <v>524.35350446196446</v>
      </c>
      <c r="N129" s="15">
        <f t="shared" si="30"/>
        <v>60.412500000000001</v>
      </c>
      <c r="O129" s="15">
        <f t="shared" si="38"/>
        <v>68191.17532286451</v>
      </c>
      <c r="P129" s="15">
        <f>IF(L129=0,0,SUM($L$16:L129))</f>
        <v>32722.500322864867</v>
      </c>
      <c r="Q129" s="22" t="str">
        <f t="shared" si="39"/>
        <v/>
      </c>
      <c r="S129" s="10">
        <f t="shared" si="40"/>
        <v>114</v>
      </c>
      <c r="T129" s="57">
        <f t="shared" si="42"/>
        <v>362.48</v>
      </c>
      <c r="U129" s="57">
        <f t="shared" si="43"/>
        <v>136.38458516719066</v>
      </c>
      <c r="V129" s="57">
        <f t="shared" si="44"/>
        <v>226.09541483280935</v>
      </c>
      <c r="W129" s="57">
        <f t="shared" si="45"/>
        <v>101088.16785222309</v>
      </c>
      <c r="X129" s="57">
        <f>IF(W129=0,0,SUM($U$16:U129))</f>
        <v>17410.887852223223</v>
      </c>
      <c r="Y129" s="22" t="str">
        <f t="shared" si="46"/>
        <v/>
      </c>
      <c r="Z129" s="15">
        <f t="shared" si="48"/>
        <v>5</v>
      </c>
    </row>
    <row r="130" spans="2:26" x14ac:dyDescent="0.3">
      <c r="B130" s="10">
        <f t="shared" si="31"/>
        <v>115</v>
      </c>
      <c r="C130" s="53">
        <f t="shared" si="47"/>
        <v>724.95</v>
      </c>
      <c r="D130" s="53">
        <f t="shared" si="32"/>
        <v>222.67987298393152</v>
      </c>
      <c r="E130" s="53">
        <f t="shared" si="33"/>
        <v>502.2701270160685</v>
      </c>
      <c r="F130" s="53">
        <f t="shared" si="34"/>
        <v>75845.114896046158</v>
      </c>
      <c r="G130" s="53">
        <f>IF(D130=0,0,SUM($D$16:D130))</f>
        <v>34214.364896045823</v>
      </c>
      <c r="H130" s="22" t="str">
        <f t="shared" si="35"/>
        <v/>
      </c>
      <c r="J130" s="10">
        <f t="shared" si="28"/>
        <v>115</v>
      </c>
      <c r="K130" s="15">
        <f t="shared" si="41"/>
        <v>724.95</v>
      </c>
      <c r="L130" s="15">
        <f t="shared" si="36"/>
        <v>198.89092802502151</v>
      </c>
      <c r="M130" s="15">
        <f t="shared" si="37"/>
        <v>526.05907197497856</v>
      </c>
      <c r="N130" s="15">
        <f t="shared" si="30"/>
        <v>60.412500000000001</v>
      </c>
      <c r="O130" s="15">
        <f t="shared" si="38"/>
        <v>67604.70375088953</v>
      </c>
      <c r="P130" s="15">
        <f>IF(L130=0,0,SUM($L$16:L130))</f>
        <v>32921.391250889887</v>
      </c>
      <c r="Q130" s="22" t="str">
        <f t="shared" si="39"/>
        <v/>
      </c>
      <c r="S130" s="10">
        <f t="shared" si="40"/>
        <v>115</v>
      </c>
      <c r="T130" s="57">
        <f t="shared" si="42"/>
        <v>362.48</v>
      </c>
      <c r="U130" s="57">
        <f t="shared" si="43"/>
        <v>136.08022595491573</v>
      </c>
      <c r="V130" s="57">
        <f t="shared" si="44"/>
        <v>226.39977404508429</v>
      </c>
      <c r="W130" s="57">
        <f t="shared" si="45"/>
        <v>100861.76807817801</v>
      </c>
      <c r="X130" s="57">
        <f>IF(W130=0,0,SUM($U$16:U130))</f>
        <v>17546.968078178139</v>
      </c>
      <c r="Y130" s="22" t="str">
        <f t="shared" si="46"/>
        <v/>
      </c>
      <c r="Z130" s="15">
        <f t="shared" si="48"/>
        <v>5</v>
      </c>
    </row>
    <row r="131" spans="2:26" x14ac:dyDescent="0.3">
      <c r="B131" s="10">
        <f t="shared" si="31"/>
        <v>116</v>
      </c>
      <c r="C131" s="53">
        <f t="shared" si="47"/>
        <v>724.95</v>
      </c>
      <c r="D131" s="53">
        <f t="shared" si="32"/>
        <v>221.21491844680131</v>
      </c>
      <c r="E131" s="53">
        <f t="shared" si="33"/>
        <v>503.73508155319871</v>
      </c>
      <c r="F131" s="53">
        <f t="shared" si="34"/>
        <v>75341.379814492961</v>
      </c>
      <c r="G131" s="53">
        <f>IF(D131=0,0,SUM($D$16:D131))</f>
        <v>34435.579814492623</v>
      </c>
      <c r="H131" s="22" t="str">
        <f t="shared" si="35"/>
        <v/>
      </c>
      <c r="J131" s="10">
        <f t="shared" si="28"/>
        <v>116</v>
      </c>
      <c r="K131" s="15">
        <f t="shared" si="41"/>
        <v>724.95</v>
      </c>
      <c r="L131" s="15">
        <f t="shared" si="36"/>
        <v>197.18038594009445</v>
      </c>
      <c r="M131" s="15">
        <f t="shared" si="37"/>
        <v>527.76961405990562</v>
      </c>
      <c r="N131" s="15">
        <f t="shared" si="30"/>
        <v>60.412500000000001</v>
      </c>
      <c r="O131" s="15">
        <f t="shared" si="38"/>
        <v>67016.521636829624</v>
      </c>
      <c r="P131" s="15">
        <f>IF(L131=0,0,SUM($L$16:L131))</f>
        <v>33118.571636829984</v>
      </c>
      <c r="Q131" s="22" t="str">
        <f t="shared" si="39"/>
        <v/>
      </c>
      <c r="S131" s="10">
        <f t="shared" si="40"/>
        <v>116</v>
      </c>
      <c r="T131" s="57">
        <f t="shared" si="42"/>
        <v>362.48</v>
      </c>
      <c r="U131" s="57">
        <f t="shared" si="43"/>
        <v>135.77545702831657</v>
      </c>
      <c r="V131" s="57">
        <f t="shared" si="44"/>
        <v>226.70454297168345</v>
      </c>
      <c r="W131" s="57">
        <f t="shared" si="45"/>
        <v>100635.06353520633</v>
      </c>
      <c r="X131" s="57">
        <f>IF(W131=0,0,SUM($U$16:U131))</f>
        <v>17682.743535206457</v>
      </c>
      <c r="Y131" s="22" t="str">
        <f t="shared" si="46"/>
        <v/>
      </c>
      <c r="Z131" s="15">
        <f t="shared" si="48"/>
        <v>5</v>
      </c>
    </row>
    <row r="132" spans="2:26" x14ac:dyDescent="0.3">
      <c r="B132" s="10">
        <f t="shared" si="31"/>
        <v>117</v>
      </c>
      <c r="C132" s="53">
        <f t="shared" si="47"/>
        <v>724.95</v>
      </c>
      <c r="D132" s="53">
        <f t="shared" si="32"/>
        <v>219.74569112560448</v>
      </c>
      <c r="E132" s="53">
        <f t="shared" si="33"/>
        <v>505.20430887439556</v>
      </c>
      <c r="F132" s="53">
        <f t="shared" si="34"/>
        <v>74836.175505618565</v>
      </c>
      <c r="G132" s="53">
        <f>IF(D132=0,0,SUM($D$16:D132))</f>
        <v>34655.325505618224</v>
      </c>
      <c r="H132" s="22" t="str">
        <f t="shared" si="35"/>
        <v/>
      </c>
      <c r="J132" s="10">
        <f t="shared" si="28"/>
        <v>117</v>
      </c>
      <c r="K132" s="15">
        <f t="shared" si="41"/>
        <v>724.95</v>
      </c>
      <c r="L132" s="15">
        <f t="shared" si="36"/>
        <v>195.46485477408643</v>
      </c>
      <c r="M132" s="15">
        <f t="shared" si="37"/>
        <v>529.48514522591358</v>
      </c>
      <c r="N132" s="15">
        <f t="shared" si="30"/>
        <v>60.412500000000001</v>
      </c>
      <c r="O132" s="15">
        <f t="shared" si="38"/>
        <v>66426.623991603701</v>
      </c>
      <c r="P132" s="15">
        <f>IF(L132=0,0,SUM($L$16:L132))</f>
        <v>33314.036491604071</v>
      </c>
      <c r="Q132" s="22" t="str">
        <f t="shared" si="39"/>
        <v/>
      </c>
      <c r="S132" s="10">
        <f t="shared" si="40"/>
        <v>117</v>
      </c>
      <c r="T132" s="57">
        <f t="shared" si="42"/>
        <v>362.48</v>
      </c>
      <c r="U132" s="57">
        <f t="shared" si="43"/>
        <v>135.47027783585469</v>
      </c>
      <c r="V132" s="57">
        <f t="shared" si="44"/>
        <v>227.00972216414533</v>
      </c>
      <c r="W132" s="57">
        <f t="shared" si="45"/>
        <v>100408.05381304218</v>
      </c>
      <c r="X132" s="57">
        <f>IF(W132=0,0,SUM($U$16:U132))</f>
        <v>17818.213813042312</v>
      </c>
      <c r="Y132" s="22" t="str">
        <f t="shared" si="46"/>
        <v/>
      </c>
      <c r="Z132" s="15">
        <f t="shared" si="48"/>
        <v>5</v>
      </c>
    </row>
    <row r="133" spans="2:26" x14ac:dyDescent="0.3">
      <c r="B133" s="10">
        <f t="shared" si="31"/>
        <v>118</v>
      </c>
      <c r="C133" s="53">
        <f t="shared" si="47"/>
        <v>724.95</v>
      </c>
      <c r="D133" s="53">
        <f t="shared" si="32"/>
        <v>218.27217855805418</v>
      </c>
      <c r="E133" s="53">
        <f t="shared" si="33"/>
        <v>506.67782144194587</v>
      </c>
      <c r="F133" s="53">
        <f t="shared" si="34"/>
        <v>74329.497684176618</v>
      </c>
      <c r="G133" s="53">
        <f>IF(D133=0,0,SUM($D$16:D133))</f>
        <v>34873.597684176275</v>
      </c>
      <c r="H133" s="22" t="str">
        <f t="shared" si="35"/>
        <v/>
      </c>
      <c r="J133" s="10">
        <f t="shared" si="28"/>
        <v>118</v>
      </c>
      <c r="K133" s="15">
        <f t="shared" si="41"/>
        <v>724.95</v>
      </c>
      <c r="L133" s="15">
        <f t="shared" si="36"/>
        <v>193.74431997551082</v>
      </c>
      <c r="M133" s="15">
        <f t="shared" si="37"/>
        <v>531.2056800244892</v>
      </c>
      <c r="N133" s="15">
        <f t="shared" si="30"/>
        <v>60.412500000000001</v>
      </c>
      <c r="O133" s="15">
        <f t="shared" si="38"/>
        <v>65835.005811579205</v>
      </c>
      <c r="P133" s="15">
        <f>IF(L133=0,0,SUM($L$16:L133))</f>
        <v>33507.780811579585</v>
      </c>
      <c r="Q133" s="22" t="str">
        <f t="shared" si="39"/>
        <v/>
      </c>
      <c r="S133" s="10">
        <f t="shared" si="40"/>
        <v>118</v>
      </c>
      <c r="T133" s="57">
        <f t="shared" si="42"/>
        <v>362.48</v>
      </c>
      <c r="U133" s="57">
        <f t="shared" si="43"/>
        <v>135.1646878252491</v>
      </c>
      <c r="V133" s="57">
        <f t="shared" si="44"/>
        <v>227.31531217475091</v>
      </c>
      <c r="W133" s="57">
        <f t="shared" si="45"/>
        <v>100180.73850086743</v>
      </c>
      <c r="X133" s="57">
        <f>IF(W133=0,0,SUM($U$16:U133))</f>
        <v>17953.378500867562</v>
      </c>
      <c r="Y133" s="22" t="str">
        <f t="shared" si="46"/>
        <v/>
      </c>
      <c r="Z133" s="15">
        <f t="shared" si="48"/>
        <v>5</v>
      </c>
    </row>
    <row r="134" spans="2:26" x14ac:dyDescent="0.3">
      <c r="B134" s="10">
        <f t="shared" si="31"/>
        <v>119</v>
      </c>
      <c r="C134" s="53">
        <f t="shared" si="47"/>
        <v>724.95</v>
      </c>
      <c r="D134" s="53">
        <f t="shared" si="32"/>
        <v>216.79436824551513</v>
      </c>
      <c r="E134" s="53">
        <f t="shared" si="33"/>
        <v>508.15563175448494</v>
      </c>
      <c r="F134" s="53">
        <f t="shared" si="34"/>
        <v>73821.342052422129</v>
      </c>
      <c r="G134" s="53">
        <f>IF(D134=0,0,SUM($D$16:D134))</f>
        <v>35090.39205242179</v>
      </c>
      <c r="H134" s="22" t="str">
        <f t="shared" si="35"/>
        <v/>
      </c>
      <c r="J134" s="10">
        <f t="shared" si="28"/>
        <v>119</v>
      </c>
      <c r="K134" s="15">
        <f t="shared" si="41"/>
        <v>724.95</v>
      </c>
      <c r="L134" s="15">
        <f t="shared" si="36"/>
        <v>192.01876695043939</v>
      </c>
      <c r="M134" s="15">
        <f t="shared" si="37"/>
        <v>532.93123304956066</v>
      </c>
      <c r="N134" s="15">
        <f t="shared" si="30"/>
        <v>60.412500000000001</v>
      </c>
      <c r="O134" s="15">
        <f t="shared" si="38"/>
        <v>65241.66207852964</v>
      </c>
      <c r="P134" s="15">
        <f>IF(L134=0,0,SUM($L$16:L134))</f>
        <v>33699.799578530023</v>
      </c>
      <c r="Q134" s="22" t="str">
        <f t="shared" si="39"/>
        <v/>
      </c>
      <c r="S134" s="10">
        <f t="shared" si="40"/>
        <v>119</v>
      </c>
      <c r="T134" s="57">
        <f t="shared" si="42"/>
        <v>362.48</v>
      </c>
      <c r="U134" s="57">
        <f t="shared" si="43"/>
        <v>134.85868644347539</v>
      </c>
      <c r="V134" s="57">
        <f t="shared" si="44"/>
        <v>227.62131355652463</v>
      </c>
      <c r="W134" s="57">
        <f t="shared" si="45"/>
        <v>99953.117187310912</v>
      </c>
      <c r="X134" s="57">
        <f>IF(W134=0,0,SUM($U$16:U134))</f>
        <v>18088.237187311039</v>
      </c>
      <c r="Y134" s="22" t="str">
        <f t="shared" si="46"/>
        <v/>
      </c>
      <c r="Z134" s="15">
        <f t="shared" si="48"/>
        <v>5</v>
      </c>
    </row>
    <row r="135" spans="2:26" x14ac:dyDescent="0.3">
      <c r="B135" s="10">
        <f t="shared" si="31"/>
        <v>120</v>
      </c>
      <c r="C135" s="53">
        <f t="shared" si="47"/>
        <v>724.95</v>
      </c>
      <c r="D135" s="53">
        <f t="shared" si="32"/>
        <v>215.3122476528979</v>
      </c>
      <c r="E135" s="53">
        <f t="shared" si="33"/>
        <v>509.63775234710215</v>
      </c>
      <c r="F135" s="53">
        <f t="shared" si="34"/>
        <v>73311.704300075027</v>
      </c>
      <c r="G135" s="53">
        <f>IF(D135=0,0,SUM($D$16:D135))</f>
        <v>35305.704300074685</v>
      </c>
      <c r="H135" s="22" t="str">
        <f t="shared" si="35"/>
        <v/>
      </c>
      <c r="J135" s="10">
        <f t="shared" si="28"/>
        <v>120</v>
      </c>
      <c r="K135" s="15">
        <f t="shared" si="41"/>
        <v>724.95</v>
      </c>
      <c r="L135" s="15">
        <f t="shared" si="36"/>
        <v>190.28818106237813</v>
      </c>
      <c r="M135" s="15">
        <f t="shared" si="37"/>
        <v>534.66181893762189</v>
      </c>
      <c r="N135" s="15">
        <f t="shared" si="30"/>
        <v>60.412500000000001</v>
      </c>
      <c r="O135" s="15">
        <f t="shared" si="38"/>
        <v>64646.587759592025</v>
      </c>
      <c r="P135" s="15">
        <f>IF(L135=0,0,SUM($L$16:L135))</f>
        <v>33890.087759592403</v>
      </c>
      <c r="Q135" s="22" t="str">
        <f t="shared" si="39"/>
        <v/>
      </c>
      <c r="S135" s="10">
        <f t="shared" si="40"/>
        <v>120</v>
      </c>
      <c r="T135" s="57">
        <f t="shared" si="42"/>
        <v>362.48</v>
      </c>
      <c r="U135" s="57">
        <f t="shared" si="43"/>
        <v>134.55227313676471</v>
      </c>
      <c r="V135" s="57">
        <f t="shared" si="44"/>
        <v>227.92772686323531</v>
      </c>
      <c r="W135" s="57">
        <f t="shared" si="45"/>
        <v>99725.189460447684</v>
      </c>
      <c r="X135" s="57">
        <f>IF(W135=0,0,SUM($U$16:U135))</f>
        <v>18222.789460447802</v>
      </c>
      <c r="Y135" s="22" t="str">
        <f t="shared" si="46"/>
        <v/>
      </c>
      <c r="Z135" s="15">
        <f t="shared" si="48"/>
        <v>5</v>
      </c>
    </row>
    <row r="136" spans="2:26" x14ac:dyDescent="0.3">
      <c r="B136" s="10">
        <f t="shared" si="31"/>
        <v>121</v>
      </c>
      <c r="C136" s="53">
        <f t="shared" si="47"/>
        <v>724.95</v>
      </c>
      <c r="D136" s="53">
        <f t="shared" si="32"/>
        <v>213.8258042085522</v>
      </c>
      <c r="E136" s="53">
        <f t="shared" si="33"/>
        <v>511.12419579144785</v>
      </c>
      <c r="F136" s="53">
        <f t="shared" si="34"/>
        <v>72800.580104283581</v>
      </c>
      <c r="G136" s="53">
        <f>IF(D136=0,0,SUM($D$16:D136))</f>
        <v>35519.530104283236</v>
      </c>
      <c r="H136" s="22" t="str">
        <f t="shared" si="35"/>
        <v/>
      </c>
      <c r="J136" s="10">
        <f t="shared" si="28"/>
        <v>121</v>
      </c>
      <c r="K136" s="15">
        <f t="shared" si="41"/>
        <v>724.95</v>
      </c>
      <c r="L136" s="15">
        <f t="shared" si="36"/>
        <v>188.55254763214342</v>
      </c>
      <c r="M136" s="15">
        <f t="shared" si="37"/>
        <v>536.39745236785666</v>
      </c>
      <c r="N136" s="15">
        <f t="shared" si="30"/>
        <v>60.412500000000001</v>
      </c>
      <c r="O136" s="15">
        <f t="shared" si="38"/>
        <v>64049.777807224171</v>
      </c>
      <c r="P136" s="15">
        <f>IF(L136=0,0,SUM($L$16:L136))</f>
        <v>34078.640307224545</v>
      </c>
      <c r="Q136" s="22" t="str">
        <f t="shared" si="39"/>
        <v/>
      </c>
      <c r="S136" s="10">
        <f t="shared" si="40"/>
        <v>121</v>
      </c>
      <c r="T136" s="57">
        <f t="shared" si="42"/>
        <v>362.48</v>
      </c>
      <c r="U136" s="57">
        <f t="shared" si="43"/>
        <v>134.24544735060266</v>
      </c>
      <c r="V136" s="57">
        <f t="shared" si="44"/>
        <v>228.23455264939736</v>
      </c>
      <c r="W136" s="57">
        <f t="shared" si="45"/>
        <v>99496.954907798281</v>
      </c>
      <c r="X136" s="57">
        <f>IF(W136=0,0,SUM($U$16:U136))</f>
        <v>18357.034907798406</v>
      </c>
      <c r="Y136" s="22" t="str">
        <f t="shared" si="46"/>
        <v/>
      </c>
      <c r="Z136" s="15">
        <f t="shared" si="48"/>
        <v>6</v>
      </c>
    </row>
    <row r="137" spans="2:26" x14ac:dyDescent="0.3">
      <c r="B137" s="10">
        <f t="shared" si="31"/>
        <v>122</v>
      </c>
      <c r="C137" s="53">
        <f t="shared" si="47"/>
        <v>724.95</v>
      </c>
      <c r="D137" s="53">
        <f t="shared" si="32"/>
        <v>212.33502530416047</v>
      </c>
      <c r="E137" s="53">
        <f t="shared" si="33"/>
        <v>512.61497469583958</v>
      </c>
      <c r="F137" s="53">
        <f t="shared" si="34"/>
        <v>72287.965129587741</v>
      </c>
      <c r="G137" s="53">
        <f>IF(D137=0,0,SUM($D$16:D137))</f>
        <v>35731.865129587393</v>
      </c>
      <c r="H137" s="22" t="str">
        <f t="shared" si="35"/>
        <v/>
      </c>
      <c r="J137" s="10">
        <f t="shared" si="28"/>
        <v>122</v>
      </c>
      <c r="K137" s="15">
        <f t="shared" si="41"/>
        <v>724.95</v>
      </c>
      <c r="L137" s="15">
        <f t="shared" si="36"/>
        <v>186.81185193773717</v>
      </c>
      <c r="M137" s="15">
        <f t="shared" si="37"/>
        <v>538.13814806226287</v>
      </c>
      <c r="N137" s="15">
        <f t="shared" si="30"/>
        <v>60.412500000000001</v>
      </c>
      <c r="O137" s="15">
        <f t="shared" si="38"/>
        <v>63451.227159161914</v>
      </c>
      <c r="P137" s="15">
        <f>IF(L137=0,0,SUM($L$16:L137))</f>
        <v>34265.452159162283</v>
      </c>
      <c r="Q137" s="22" t="str">
        <f t="shared" si="39"/>
        <v/>
      </c>
      <c r="S137" s="10">
        <f t="shared" si="40"/>
        <v>122</v>
      </c>
      <c r="T137" s="57">
        <f t="shared" si="42"/>
        <v>362.48</v>
      </c>
      <c r="U137" s="57">
        <f t="shared" si="43"/>
        <v>133.93820852972846</v>
      </c>
      <c r="V137" s="57">
        <f t="shared" si="44"/>
        <v>228.54179147027156</v>
      </c>
      <c r="W137" s="57">
        <f t="shared" si="45"/>
        <v>99268.413116328011</v>
      </c>
      <c r="X137" s="57">
        <f>IF(W137=0,0,SUM($U$16:U137))</f>
        <v>18490.973116328136</v>
      </c>
      <c r="Y137" s="22" t="str">
        <f t="shared" si="46"/>
        <v/>
      </c>
      <c r="Z137" s="15">
        <f t="shared" si="48"/>
        <v>6</v>
      </c>
    </row>
    <row r="138" spans="2:26" x14ac:dyDescent="0.3">
      <c r="B138" s="10">
        <f t="shared" si="31"/>
        <v>123</v>
      </c>
      <c r="C138" s="53">
        <f t="shared" si="47"/>
        <v>724.95</v>
      </c>
      <c r="D138" s="53">
        <f t="shared" si="32"/>
        <v>210.83989829463096</v>
      </c>
      <c r="E138" s="53">
        <f t="shared" si="33"/>
        <v>514.11010170536906</v>
      </c>
      <c r="F138" s="53">
        <f t="shared" si="34"/>
        <v>71773.855027882368</v>
      </c>
      <c r="G138" s="53">
        <f>IF(D138=0,0,SUM($D$16:D138))</f>
        <v>35942.705027882024</v>
      </c>
      <c r="H138" s="22" t="str">
        <f t="shared" si="35"/>
        <v/>
      </c>
      <c r="J138" s="10">
        <f t="shared" si="28"/>
        <v>123</v>
      </c>
      <c r="K138" s="15">
        <f t="shared" si="41"/>
        <v>724.95</v>
      </c>
      <c r="L138" s="15">
        <f t="shared" si="36"/>
        <v>185.06607921422224</v>
      </c>
      <c r="M138" s="15">
        <f t="shared" si="37"/>
        <v>539.88392078577783</v>
      </c>
      <c r="N138" s="15">
        <f t="shared" si="30"/>
        <v>60.412500000000001</v>
      </c>
      <c r="O138" s="15">
        <f t="shared" si="38"/>
        <v>62850.930738376141</v>
      </c>
      <c r="P138" s="15">
        <f>IF(L138=0,0,SUM($L$16:L138))</f>
        <v>34450.518238376506</v>
      </c>
      <c r="Q138" s="22" t="str">
        <f t="shared" si="39"/>
        <v/>
      </c>
      <c r="S138" s="10">
        <f t="shared" si="40"/>
        <v>123</v>
      </c>
      <c r="T138" s="57">
        <f t="shared" si="42"/>
        <v>362.48</v>
      </c>
      <c r="U138" s="57">
        <f t="shared" si="43"/>
        <v>133.63055611813388</v>
      </c>
      <c r="V138" s="57">
        <f t="shared" si="44"/>
        <v>228.84944388186614</v>
      </c>
      <c r="W138" s="57">
        <f t="shared" si="45"/>
        <v>99039.563672446151</v>
      </c>
      <c r="X138" s="57">
        <f>IF(W138=0,0,SUM($U$16:U138))</f>
        <v>18624.603672446268</v>
      </c>
      <c r="Y138" s="22" t="str">
        <f t="shared" si="46"/>
        <v/>
      </c>
      <c r="Z138" s="15">
        <f t="shared" si="48"/>
        <v>6</v>
      </c>
    </row>
    <row r="139" spans="2:26" x14ac:dyDescent="0.3">
      <c r="B139" s="10">
        <f t="shared" si="31"/>
        <v>124</v>
      </c>
      <c r="C139" s="53">
        <f t="shared" si="47"/>
        <v>724.95</v>
      </c>
      <c r="D139" s="53">
        <f t="shared" si="32"/>
        <v>209.34041049799023</v>
      </c>
      <c r="E139" s="53">
        <f t="shared" si="33"/>
        <v>515.60958950200984</v>
      </c>
      <c r="F139" s="53">
        <f t="shared" si="34"/>
        <v>71258.245438380356</v>
      </c>
      <c r="G139" s="53">
        <f>IF(D139=0,0,SUM($D$16:D139))</f>
        <v>36152.045438380017</v>
      </c>
      <c r="H139" s="22" t="str">
        <f t="shared" si="35"/>
        <v/>
      </c>
      <c r="J139" s="10">
        <f t="shared" si="28"/>
        <v>124</v>
      </c>
      <c r="K139" s="15">
        <f t="shared" si="41"/>
        <v>724.95</v>
      </c>
      <c r="L139" s="15">
        <f t="shared" si="36"/>
        <v>183.31521465359708</v>
      </c>
      <c r="M139" s="15">
        <f t="shared" si="37"/>
        <v>541.63478534640296</v>
      </c>
      <c r="N139" s="15">
        <f t="shared" si="30"/>
        <v>60.412500000000001</v>
      </c>
      <c r="O139" s="15">
        <f t="shared" si="38"/>
        <v>62248.883453029739</v>
      </c>
      <c r="P139" s="15">
        <f>IF(L139=0,0,SUM($L$16:L139))</f>
        <v>34633.8334530301</v>
      </c>
      <c r="Q139" s="22" t="str">
        <f t="shared" si="39"/>
        <v/>
      </c>
      <c r="S139" s="10">
        <f t="shared" si="40"/>
        <v>124</v>
      </c>
      <c r="T139" s="57">
        <f t="shared" si="42"/>
        <v>362.48</v>
      </c>
      <c r="U139" s="57">
        <f t="shared" si="43"/>
        <v>133.32248955906215</v>
      </c>
      <c r="V139" s="57">
        <f t="shared" si="44"/>
        <v>229.15751044093787</v>
      </c>
      <c r="W139" s="57">
        <f t="shared" si="45"/>
        <v>98810.406162005209</v>
      </c>
      <c r="X139" s="57">
        <f>IF(W139=0,0,SUM($U$16:U139))</f>
        <v>18757.926162005329</v>
      </c>
      <c r="Y139" s="22" t="str">
        <f t="shared" si="46"/>
        <v/>
      </c>
      <c r="Z139" s="15">
        <f t="shared" si="48"/>
        <v>6</v>
      </c>
    </row>
    <row r="140" spans="2:26" x14ac:dyDescent="0.3">
      <c r="B140" s="10">
        <f t="shared" si="31"/>
        <v>125</v>
      </c>
      <c r="C140" s="53">
        <f t="shared" si="47"/>
        <v>724.95</v>
      </c>
      <c r="D140" s="53">
        <f t="shared" si="32"/>
        <v>207.83654919527604</v>
      </c>
      <c r="E140" s="53">
        <f t="shared" si="33"/>
        <v>517.11345080472404</v>
      </c>
      <c r="F140" s="53">
        <f t="shared" si="34"/>
        <v>70741.131987575631</v>
      </c>
      <c r="G140" s="53">
        <f>IF(D140=0,0,SUM($D$16:D140))</f>
        <v>36359.881987575296</v>
      </c>
      <c r="H140" s="22" t="str">
        <f t="shared" si="35"/>
        <v/>
      </c>
      <c r="J140" s="10">
        <f t="shared" si="28"/>
        <v>125</v>
      </c>
      <c r="K140" s="15">
        <f t="shared" si="41"/>
        <v>724.95</v>
      </c>
      <c r="L140" s="15">
        <f t="shared" si="36"/>
        <v>181.55924340467007</v>
      </c>
      <c r="M140" s="15">
        <f t="shared" si="37"/>
        <v>543.39075659533</v>
      </c>
      <c r="N140" s="15">
        <f t="shared" si="30"/>
        <v>60.412500000000001</v>
      </c>
      <c r="O140" s="15">
        <f t="shared" si="38"/>
        <v>61645.080196434414</v>
      </c>
      <c r="P140" s="15">
        <f>IF(L140=0,0,SUM($L$16:L140))</f>
        <v>34815.39269643477</v>
      </c>
      <c r="Q140" s="22" t="str">
        <f t="shared" si="39"/>
        <v/>
      </c>
      <c r="S140" s="10">
        <f t="shared" si="40"/>
        <v>125</v>
      </c>
      <c r="T140" s="57">
        <f t="shared" si="42"/>
        <v>362.48</v>
      </c>
      <c r="U140" s="57">
        <f t="shared" si="43"/>
        <v>133.01400829500702</v>
      </c>
      <c r="V140" s="57">
        <f t="shared" si="44"/>
        <v>229.465991704993</v>
      </c>
      <c r="W140" s="57">
        <f t="shared" si="45"/>
        <v>98580.940170300222</v>
      </c>
      <c r="X140" s="57">
        <f>IF(W140=0,0,SUM($U$16:U140))</f>
        <v>18890.940170300335</v>
      </c>
      <c r="Y140" s="22" t="str">
        <f t="shared" si="46"/>
        <v/>
      </c>
      <c r="Z140" s="15">
        <f t="shared" si="48"/>
        <v>6</v>
      </c>
    </row>
    <row r="141" spans="2:26" x14ac:dyDescent="0.3">
      <c r="B141" s="10">
        <f t="shared" si="31"/>
        <v>126</v>
      </c>
      <c r="C141" s="53">
        <f t="shared" si="47"/>
        <v>724.95</v>
      </c>
      <c r="D141" s="53">
        <f t="shared" si="32"/>
        <v>206.32830163042897</v>
      </c>
      <c r="E141" s="53">
        <f t="shared" si="33"/>
        <v>518.62169836957105</v>
      </c>
      <c r="F141" s="53">
        <f t="shared" si="34"/>
        <v>70222.510289206068</v>
      </c>
      <c r="G141" s="53">
        <f>IF(D141=0,0,SUM($D$16:D141))</f>
        <v>36566.210289205723</v>
      </c>
      <c r="H141" s="22" t="str">
        <f t="shared" si="35"/>
        <v/>
      </c>
      <c r="J141" s="10">
        <f t="shared" si="28"/>
        <v>126</v>
      </c>
      <c r="K141" s="15">
        <f t="shared" si="41"/>
        <v>724.95</v>
      </c>
      <c r="L141" s="15">
        <f t="shared" si="36"/>
        <v>179.79815057293374</v>
      </c>
      <c r="M141" s="15">
        <f t="shared" si="37"/>
        <v>545.15184942706628</v>
      </c>
      <c r="N141" s="15">
        <f t="shared" si="30"/>
        <v>60.412500000000001</v>
      </c>
      <c r="O141" s="15">
        <f t="shared" si="38"/>
        <v>61039.515847007351</v>
      </c>
      <c r="P141" s="15">
        <f>IF(L141=0,0,SUM($L$16:L141))</f>
        <v>34995.190847007703</v>
      </c>
      <c r="Q141" s="22" t="str">
        <f t="shared" si="39"/>
        <v/>
      </c>
      <c r="S141" s="10">
        <f t="shared" si="40"/>
        <v>126</v>
      </c>
      <c r="T141" s="57">
        <f t="shared" si="42"/>
        <v>362.48</v>
      </c>
      <c r="U141" s="57">
        <f t="shared" si="43"/>
        <v>132.70511176771186</v>
      </c>
      <c r="V141" s="57">
        <f t="shared" si="44"/>
        <v>229.77488823228816</v>
      </c>
      <c r="W141" s="57">
        <f t="shared" si="45"/>
        <v>98351.16528206793</v>
      </c>
      <c r="X141" s="57">
        <f>IF(W141=0,0,SUM($U$16:U141))</f>
        <v>19023.645282068046</v>
      </c>
      <c r="Y141" s="22" t="str">
        <f t="shared" si="46"/>
        <v/>
      </c>
      <c r="Z141" s="15">
        <f t="shared" si="48"/>
        <v>6</v>
      </c>
    </row>
    <row r="142" spans="2:26" x14ac:dyDescent="0.3">
      <c r="B142" s="10">
        <f t="shared" si="31"/>
        <v>127</v>
      </c>
      <c r="C142" s="53">
        <f t="shared" si="47"/>
        <v>724.95</v>
      </c>
      <c r="D142" s="53">
        <f t="shared" si="32"/>
        <v>204.8156550101844</v>
      </c>
      <c r="E142" s="53">
        <f t="shared" si="33"/>
        <v>520.13434498981565</v>
      </c>
      <c r="F142" s="53">
        <f t="shared" si="34"/>
        <v>69702.375944216255</v>
      </c>
      <c r="G142" s="53">
        <f>IF(D142=0,0,SUM($D$16:D142))</f>
        <v>36771.025944215908</v>
      </c>
      <c r="H142" s="22" t="str">
        <f t="shared" si="35"/>
        <v/>
      </c>
      <c r="J142" s="10">
        <f t="shared" si="28"/>
        <v>127</v>
      </c>
      <c r="K142" s="15">
        <f t="shared" si="41"/>
        <v>724.95</v>
      </c>
      <c r="L142" s="15">
        <f t="shared" si="36"/>
        <v>178.03192122043811</v>
      </c>
      <c r="M142" s="15">
        <f t="shared" si="37"/>
        <v>546.91807877956194</v>
      </c>
      <c r="N142" s="15">
        <f t="shared" si="30"/>
        <v>60.412500000000001</v>
      </c>
      <c r="O142" s="15">
        <f t="shared" si="38"/>
        <v>60432.185268227797</v>
      </c>
      <c r="P142" s="15">
        <f>IF(L142=0,0,SUM($L$16:L142))</f>
        <v>35173.222768228145</v>
      </c>
      <c r="Q142" s="22" t="str">
        <f t="shared" si="39"/>
        <v/>
      </c>
      <c r="S142" s="10">
        <f t="shared" si="40"/>
        <v>127</v>
      </c>
      <c r="T142" s="57">
        <f t="shared" si="42"/>
        <v>362.48</v>
      </c>
      <c r="U142" s="57">
        <f t="shared" si="43"/>
        <v>132.39579941816839</v>
      </c>
      <c r="V142" s="57">
        <f t="shared" si="44"/>
        <v>230.08420058183162</v>
      </c>
      <c r="W142" s="57">
        <f t="shared" si="45"/>
        <v>98121.081081486103</v>
      </c>
      <c r="X142" s="57">
        <f>IF(W142=0,0,SUM($U$16:U142))</f>
        <v>19156.041081486215</v>
      </c>
      <c r="Y142" s="22" t="str">
        <f t="shared" si="46"/>
        <v/>
      </c>
      <c r="Z142" s="15">
        <f t="shared" si="48"/>
        <v>6</v>
      </c>
    </row>
    <row r="143" spans="2:26" x14ac:dyDescent="0.3">
      <c r="B143" s="10">
        <f t="shared" si="31"/>
        <v>128</v>
      </c>
      <c r="C143" s="53">
        <f t="shared" si="47"/>
        <v>724.95</v>
      </c>
      <c r="D143" s="53">
        <f t="shared" si="32"/>
        <v>203.29859650396409</v>
      </c>
      <c r="E143" s="53">
        <f t="shared" si="33"/>
        <v>521.65140349603598</v>
      </c>
      <c r="F143" s="53">
        <f t="shared" si="34"/>
        <v>69180.724540720228</v>
      </c>
      <c r="G143" s="53">
        <f>IF(D143=0,0,SUM($D$16:D143))</f>
        <v>36974.32454071987</v>
      </c>
      <c r="H143" s="22" t="str">
        <f t="shared" si="35"/>
        <v/>
      </c>
      <c r="J143" s="10">
        <f t="shared" si="28"/>
        <v>128</v>
      </c>
      <c r="K143" s="15">
        <f t="shared" si="41"/>
        <v>724.95</v>
      </c>
      <c r="L143" s="15">
        <f t="shared" si="36"/>
        <v>176.26054036566441</v>
      </c>
      <c r="M143" s="15">
        <f t="shared" si="37"/>
        <v>548.68945963433566</v>
      </c>
      <c r="N143" s="15">
        <f t="shared" si="30"/>
        <v>60.412500000000001</v>
      </c>
      <c r="O143" s="15">
        <f t="shared" si="38"/>
        <v>59823.083308593465</v>
      </c>
      <c r="P143" s="15">
        <f>IF(L143=0,0,SUM($L$16:L143))</f>
        <v>35349.483308593808</v>
      </c>
      <c r="Q143" s="22" t="str">
        <f t="shared" si="39"/>
        <v/>
      </c>
      <c r="S143" s="10">
        <f t="shared" si="40"/>
        <v>128</v>
      </c>
      <c r="T143" s="57">
        <f t="shared" si="42"/>
        <v>362.48</v>
      </c>
      <c r="U143" s="57">
        <f t="shared" si="43"/>
        <v>132.08607068661593</v>
      </c>
      <c r="V143" s="57">
        <f t="shared" si="44"/>
        <v>230.39392931338409</v>
      </c>
      <c r="W143" s="57">
        <f t="shared" si="45"/>
        <v>97890.687152172715</v>
      </c>
      <c r="X143" s="57">
        <f>IF(W143=0,0,SUM($U$16:U143))</f>
        <v>19288.12715217283</v>
      </c>
      <c r="Y143" s="22" t="str">
        <f t="shared" si="46"/>
        <v/>
      </c>
      <c r="Z143" s="15">
        <f t="shared" si="48"/>
        <v>6</v>
      </c>
    </row>
    <row r="144" spans="2:26" x14ac:dyDescent="0.3">
      <c r="B144" s="10">
        <f t="shared" si="31"/>
        <v>129</v>
      </c>
      <c r="C144" s="53">
        <f t="shared" si="47"/>
        <v>724.95</v>
      </c>
      <c r="D144" s="53">
        <f t="shared" si="32"/>
        <v>201.77711324376733</v>
      </c>
      <c r="E144" s="53">
        <f t="shared" si="33"/>
        <v>523.17288675623274</v>
      </c>
      <c r="F144" s="53">
        <f t="shared" si="34"/>
        <v>68657.551653963994</v>
      </c>
      <c r="G144" s="53">
        <f>IF(D144=0,0,SUM($D$16:D144))</f>
        <v>37176.10165396364</v>
      </c>
      <c r="H144" s="22" t="str">
        <f t="shared" si="35"/>
        <v/>
      </c>
      <c r="J144" s="10">
        <f t="shared" ref="J144:J207" si="49">J143+1</f>
        <v>129</v>
      </c>
      <c r="K144" s="15">
        <f t="shared" si="41"/>
        <v>724.95</v>
      </c>
      <c r="L144" s="15">
        <f t="shared" si="36"/>
        <v>174.4839929833976</v>
      </c>
      <c r="M144" s="15">
        <f t="shared" si="37"/>
        <v>550.46600701660248</v>
      </c>
      <c r="N144" s="15">
        <f t="shared" ref="N144:N207" si="50">IF(J144&gt;=$K$10,IF(K144&gt;O143,0,K144*1/12),0)</f>
        <v>60.412500000000001</v>
      </c>
      <c r="O144" s="15">
        <f t="shared" si="38"/>
        <v>59212.204801576867</v>
      </c>
      <c r="P144" s="15">
        <f>IF(L144=0,0,SUM($L$16:L144))</f>
        <v>35523.967301577206</v>
      </c>
      <c r="Q144" s="22" t="str">
        <f t="shared" si="39"/>
        <v/>
      </c>
      <c r="S144" s="10">
        <f t="shared" si="40"/>
        <v>129</v>
      </c>
      <c r="T144" s="57">
        <f t="shared" si="42"/>
        <v>362.48</v>
      </c>
      <c r="U144" s="57">
        <f t="shared" si="43"/>
        <v>131.7759250125402</v>
      </c>
      <c r="V144" s="57">
        <f t="shared" si="44"/>
        <v>230.70407498745982</v>
      </c>
      <c r="W144" s="57">
        <f t="shared" si="45"/>
        <v>97659.983077185258</v>
      </c>
      <c r="X144" s="57">
        <f>IF(W144=0,0,SUM($U$16:U144))</f>
        <v>19419.903077185372</v>
      </c>
      <c r="Y144" s="22" t="str">
        <f t="shared" si="46"/>
        <v/>
      </c>
      <c r="Z144" s="15">
        <f t="shared" si="48"/>
        <v>6</v>
      </c>
    </row>
    <row r="145" spans="2:26" x14ac:dyDescent="0.3">
      <c r="B145" s="10">
        <f t="shared" ref="B145:B208" si="51">B144+1</f>
        <v>130</v>
      </c>
      <c r="C145" s="53">
        <f t="shared" si="47"/>
        <v>724.95</v>
      </c>
      <c r="D145" s="53">
        <f t="shared" ref="D145:D208" si="52">F144*$C$4/12</f>
        <v>200.25119232406166</v>
      </c>
      <c r="E145" s="53">
        <f t="shared" ref="E145:E208" si="53">C145-D145</f>
        <v>524.69880767593838</v>
      </c>
      <c r="F145" s="53">
        <f t="shared" ref="F145:F208" si="54">MAX(F144+D145-C145,0)</f>
        <v>68132.852846288064</v>
      </c>
      <c r="G145" s="53">
        <f>IF(D145=0,0,SUM($D$16:D145))</f>
        <v>37376.3528462877</v>
      </c>
      <c r="H145" s="22" t="str">
        <f t="shared" ref="H145:H208" si="55">IF(AND(MAX(C146:G146)=0,MAX(C145:G145)&lt;&gt;0),"Payoff","")</f>
        <v/>
      </c>
      <c r="J145" s="10">
        <f t="shared" si="49"/>
        <v>130</v>
      </c>
      <c r="K145" s="15">
        <f t="shared" si="41"/>
        <v>724.95</v>
      </c>
      <c r="L145" s="15">
        <f t="shared" ref="L145:L208" si="56">O144*$K$4/12</f>
        <v>172.70226400459921</v>
      </c>
      <c r="M145" s="15">
        <f t="shared" ref="M145:M208" si="57">K145-L145</f>
        <v>552.24773599540083</v>
      </c>
      <c r="N145" s="15">
        <f t="shared" si="50"/>
        <v>60.412500000000001</v>
      </c>
      <c r="O145" s="15">
        <f t="shared" ref="O145:O208" si="58">MAX(O144-N145+L145-K145,0)</f>
        <v>58599.544565581469</v>
      </c>
      <c r="P145" s="15">
        <f>IF(L145=0,0,SUM($L$16:L145))</f>
        <v>35696.669565581804</v>
      </c>
      <c r="Q145" s="22" t="str">
        <f t="shared" ref="Q145:Q208" si="59">IF(AND(MAX(K146:P146)=0,MAX(K145:P145)&lt;&gt;0),"Payoff","")</f>
        <v/>
      </c>
      <c r="S145" s="10">
        <f t="shared" ref="S145:S208" si="60">S144+1</f>
        <v>130</v>
      </c>
      <c r="T145" s="57">
        <f t="shared" si="42"/>
        <v>362.48</v>
      </c>
      <c r="U145" s="57">
        <f t="shared" si="43"/>
        <v>131.46536183467248</v>
      </c>
      <c r="V145" s="57">
        <f t="shared" si="44"/>
        <v>231.01463816532754</v>
      </c>
      <c r="W145" s="57">
        <f t="shared" si="45"/>
        <v>97428.968439019925</v>
      </c>
      <c r="X145" s="57">
        <f>IF(W145=0,0,SUM($U$16:U145))</f>
        <v>19551.368439020043</v>
      </c>
      <c r="Y145" s="22" t="str">
        <f t="shared" si="46"/>
        <v/>
      </c>
      <c r="Z145" s="15">
        <f t="shared" si="48"/>
        <v>6</v>
      </c>
    </row>
    <row r="146" spans="2:26" x14ac:dyDescent="0.3">
      <c r="B146" s="10">
        <f t="shared" si="51"/>
        <v>131</v>
      </c>
      <c r="C146" s="53">
        <f t="shared" si="47"/>
        <v>724.95</v>
      </c>
      <c r="D146" s="53">
        <f t="shared" si="52"/>
        <v>198.72082080167354</v>
      </c>
      <c r="E146" s="53">
        <f t="shared" si="53"/>
        <v>526.22917919832651</v>
      </c>
      <c r="F146" s="53">
        <f t="shared" si="54"/>
        <v>67606.623667089734</v>
      </c>
      <c r="G146" s="53">
        <f>IF(D146=0,0,SUM($D$16:D146))</f>
        <v>37575.073667089375</v>
      </c>
      <c r="H146" s="22" t="str">
        <f t="shared" si="55"/>
        <v/>
      </c>
      <c r="J146" s="10">
        <f t="shared" si="49"/>
        <v>131</v>
      </c>
      <c r="K146" s="15">
        <f t="shared" si="41"/>
        <v>724.95</v>
      </c>
      <c r="L146" s="15">
        <f t="shared" si="56"/>
        <v>170.9153383162793</v>
      </c>
      <c r="M146" s="15">
        <f t="shared" si="57"/>
        <v>554.03466168372074</v>
      </c>
      <c r="N146" s="15">
        <f t="shared" si="50"/>
        <v>60.412500000000001</v>
      </c>
      <c r="O146" s="15">
        <f t="shared" si="58"/>
        <v>57985.097403897751</v>
      </c>
      <c r="P146" s="15">
        <f>IF(L146=0,0,SUM($L$16:L146))</f>
        <v>35867.584903898081</v>
      </c>
      <c r="Q146" s="22" t="str">
        <f t="shared" si="59"/>
        <v/>
      </c>
      <c r="S146" s="10">
        <f t="shared" si="60"/>
        <v>131</v>
      </c>
      <c r="T146" s="57">
        <f t="shared" si="42"/>
        <v>362.48</v>
      </c>
      <c r="U146" s="57">
        <f t="shared" si="43"/>
        <v>131.15438059098838</v>
      </c>
      <c r="V146" s="57">
        <f t="shared" si="44"/>
        <v>231.32561940901164</v>
      </c>
      <c r="W146" s="57">
        <f t="shared" si="45"/>
        <v>97197.642819610919</v>
      </c>
      <c r="X146" s="57">
        <f>IF(W146=0,0,SUM($U$16:U146))</f>
        <v>19682.522819611033</v>
      </c>
      <c r="Y146" s="22" t="str">
        <f t="shared" si="46"/>
        <v/>
      </c>
      <c r="Z146" s="15">
        <f t="shared" si="48"/>
        <v>6</v>
      </c>
    </row>
    <row r="147" spans="2:26" x14ac:dyDescent="0.3">
      <c r="B147" s="10">
        <f t="shared" si="51"/>
        <v>132</v>
      </c>
      <c r="C147" s="53">
        <f t="shared" si="47"/>
        <v>724.95</v>
      </c>
      <c r="D147" s="53">
        <f t="shared" si="52"/>
        <v>197.1859856956784</v>
      </c>
      <c r="E147" s="53">
        <f t="shared" si="53"/>
        <v>527.76401430432168</v>
      </c>
      <c r="F147" s="53">
        <f t="shared" si="54"/>
        <v>67078.85965278541</v>
      </c>
      <c r="G147" s="53">
        <f>IF(D147=0,0,SUM($D$16:D147))</f>
        <v>37772.259652785055</v>
      </c>
      <c r="H147" s="22" t="str">
        <f t="shared" si="55"/>
        <v/>
      </c>
      <c r="J147" s="10">
        <f t="shared" si="49"/>
        <v>132</v>
      </c>
      <c r="K147" s="15">
        <f t="shared" ref="K147:K210" si="61">MIN(O146+L147,$K$7)</f>
        <v>724.95</v>
      </c>
      <c r="L147" s="15">
        <f t="shared" si="56"/>
        <v>169.12320076136845</v>
      </c>
      <c r="M147" s="15">
        <f t="shared" si="57"/>
        <v>555.82679923863157</v>
      </c>
      <c r="N147" s="15">
        <f t="shared" si="50"/>
        <v>60.412500000000001</v>
      </c>
      <c r="O147" s="15">
        <f t="shared" si="58"/>
        <v>57368.858104659121</v>
      </c>
      <c r="P147" s="15">
        <f>IF(L147=0,0,SUM($L$16:L147))</f>
        <v>36036.708104659447</v>
      </c>
      <c r="Q147" s="22" t="str">
        <f t="shared" si="59"/>
        <v/>
      </c>
      <c r="S147" s="10">
        <f t="shared" si="60"/>
        <v>132</v>
      </c>
      <c r="T147" s="57">
        <f t="shared" si="42"/>
        <v>362.48</v>
      </c>
      <c r="U147" s="57">
        <f t="shared" si="43"/>
        <v>130.84298071870703</v>
      </c>
      <c r="V147" s="57">
        <f t="shared" si="44"/>
        <v>231.63701928129299</v>
      </c>
      <c r="W147" s="57">
        <f t="shared" si="45"/>
        <v>96966.005800329629</v>
      </c>
      <c r="X147" s="57">
        <f>IF(W147=0,0,SUM($U$16:U147))</f>
        <v>19813.365800329739</v>
      </c>
      <c r="Y147" s="22" t="str">
        <f t="shared" si="46"/>
        <v/>
      </c>
      <c r="Z147" s="15">
        <f t="shared" si="48"/>
        <v>6</v>
      </c>
    </row>
    <row r="148" spans="2:26" x14ac:dyDescent="0.3">
      <c r="B148" s="10">
        <f t="shared" si="51"/>
        <v>133</v>
      </c>
      <c r="C148" s="53">
        <f t="shared" si="47"/>
        <v>724.95</v>
      </c>
      <c r="D148" s="53">
        <f t="shared" si="52"/>
        <v>195.6466739872908</v>
      </c>
      <c r="E148" s="53">
        <f t="shared" si="53"/>
        <v>529.30332601270925</v>
      </c>
      <c r="F148" s="53">
        <f t="shared" si="54"/>
        <v>66549.556326772698</v>
      </c>
      <c r="G148" s="53">
        <f>IF(D148=0,0,SUM($D$16:D148))</f>
        <v>37967.906326772347</v>
      </c>
      <c r="H148" s="22" t="str">
        <f t="shared" si="55"/>
        <v/>
      </c>
      <c r="J148" s="10">
        <f t="shared" si="49"/>
        <v>133</v>
      </c>
      <c r="K148" s="15">
        <f t="shared" si="61"/>
        <v>724.95</v>
      </c>
      <c r="L148" s="15">
        <f t="shared" si="56"/>
        <v>167.32583613858912</v>
      </c>
      <c r="M148" s="15">
        <f t="shared" si="57"/>
        <v>557.62416386141092</v>
      </c>
      <c r="N148" s="15">
        <f t="shared" si="50"/>
        <v>60.412500000000001</v>
      </c>
      <c r="O148" s="15">
        <f t="shared" si="58"/>
        <v>56750.821440797714</v>
      </c>
      <c r="P148" s="15">
        <f>IF(L148=0,0,SUM($L$16:L148))</f>
        <v>36204.033940798035</v>
      </c>
      <c r="Q148" s="22" t="str">
        <f t="shared" si="59"/>
        <v/>
      </c>
      <c r="S148" s="10">
        <f t="shared" si="60"/>
        <v>133</v>
      </c>
      <c r="T148" s="57">
        <f t="shared" si="42"/>
        <v>362.48</v>
      </c>
      <c r="U148" s="57">
        <f t="shared" si="43"/>
        <v>130.53116165428989</v>
      </c>
      <c r="V148" s="57">
        <f t="shared" si="44"/>
        <v>231.94883834571013</v>
      </c>
      <c r="W148" s="57">
        <f t="shared" si="45"/>
        <v>96734.056961983923</v>
      </c>
      <c r="X148" s="57">
        <f>IF(W148=0,0,SUM($U$16:U148))</f>
        <v>19943.896961984028</v>
      </c>
      <c r="Y148" s="22" t="str">
        <f t="shared" si="46"/>
        <v/>
      </c>
      <c r="Z148" s="15">
        <f t="shared" si="48"/>
        <v>6</v>
      </c>
    </row>
    <row r="149" spans="2:26" x14ac:dyDescent="0.3">
      <c r="B149" s="10">
        <f t="shared" si="51"/>
        <v>134</v>
      </c>
      <c r="C149" s="53">
        <f t="shared" si="47"/>
        <v>724.95</v>
      </c>
      <c r="D149" s="53">
        <f t="shared" si="52"/>
        <v>194.10287261975373</v>
      </c>
      <c r="E149" s="53">
        <f t="shared" si="53"/>
        <v>530.84712738024632</v>
      </c>
      <c r="F149" s="53">
        <f t="shared" si="54"/>
        <v>66018.709199392455</v>
      </c>
      <c r="G149" s="53">
        <f>IF(D149=0,0,SUM($D$16:D149))</f>
        <v>38162.009199392101</v>
      </c>
      <c r="H149" s="22" t="str">
        <f t="shared" si="55"/>
        <v/>
      </c>
      <c r="J149" s="10">
        <f t="shared" si="49"/>
        <v>134</v>
      </c>
      <c r="K149" s="15">
        <f t="shared" si="61"/>
        <v>724.95</v>
      </c>
      <c r="L149" s="15">
        <f t="shared" si="56"/>
        <v>165.52322920232669</v>
      </c>
      <c r="M149" s="15">
        <f t="shared" si="57"/>
        <v>559.42677079767338</v>
      </c>
      <c r="N149" s="15">
        <f t="shared" si="50"/>
        <v>60.412500000000001</v>
      </c>
      <c r="O149" s="15">
        <f t="shared" si="58"/>
        <v>56130.982170000047</v>
      </c>
      <c r="P149" s="15">
        <f>IF(L149=0,0,SUM($L$16:L149))</f>
        <v>36369.557170000364</v>
      </c>
      <c r="Q149" s="22" t="str">
        <f t="shared" si="59"/>
        <v/>
      </c>
      <c r="S149" s="10">
        <f t="shared" si="60"/>
        <v>134</v>
      </c>
      <c r="T149" s="57">
        <f t="shared" ref="T149:T212" si="62">MIN(W148+U149,$T$8)</f>
        <v>362.48</v>
      </c>
      <c r="U149" s="57">
        <f t="shared" ref="U149:U212" si="63">W148*$T$4/26</f>
        <v>130.2189228334399</v>
      </c>
      <c r="V149" s="57">
        <f t="shared" ref="V149:V212" si="64">T149-U149</f>
        <v>232.26107716656011</v>
      </c>
      <c r="W149" s="57">
        <f t="shared" ref="W149:W212" si="65">MAX(W148-V149,0)</f>
        <v>96501.795884817358</v>
      </c>
      <c r="X149" s="57">
        <f>IF(W149=0,0,SUM($U$16:U149))</f>
        <v>20074.115884817467</v>
      </c>
      <c r="Y149" s="22" t="str">
        <f t="shared" ref="Y149:Y212" si="66">IF(AND(MAX(T150:X150)=0,MAX(T149:X149)&lt;&gt;0),"Payoff","")</f>
        <v/>
      </c>
      <c r="Z149" s="15">
        <f t="shared" si="48"/>
        <v>6</v>
      </c>
    </row>
    <row r="150" spans="2:26" x14ac:dyDescent="0.3">
      <c r="B150" s="10">
        <f t="shared" si="51"/>
        <v>135</v>
      </c>
      <c r="C150" s="53">
        <f t="shared" si="47"/>
        <v>724.95</v>
      </c>
      <c r="D150" s="53">
        <f t="shared" si="52"/>
        <v>192.55456849822801</v>
      </c>
      <c r="E150" s="53">
        <f t="shared" si="53"/>
        <v>532.39543150177201</v>
      </c>
      <c r="F150" s="53">
        <f t="shared" si="54"/>
        <v>65486.313767890679</v>
      </c>
      <c r="G150" s="53">
        <f>IF(D150=0,0,SUM($D$16:D150))</f>
        <v>38354.563767890329</v>
      </c>
      <c r="H150" s="22" t="str">
        <f t="shared" si="55"/>
        <v/>
      </c>
      <c r="J150" s="10">
        <f t="shared" si="49"/>
        <v>135</v>
      </c>
      <c r="K150" s="15">
        <f t="shared" si="61"/>
        <v>724.95</v>
      </c>
      <c r="L150" s="15">
        <f t="shared" si="56"/>
        <v>163.71536466250015</v>
      </c>
      <c r="M150" s="15">
        <f t="shared" si="57"/>
        <v>561.23463533749987</v>
      </c>
      <c r="N150" s="15">
        <f t="shared" si="50"/>
        <v>60.412500000000001</v>
      </c>
      <c r="O150" s="15">
        <f t="shared" si="58"/>
        <v>55509.335034662552</v>
      </c>
      <c r="P150" s="15">
        <f>IF(L150=0,0,SUM($L$16:L150))</f>
        <v>36533.272534662865</v>
      </c>
      <c r="Q150" s="22" t="str">
        <f t="shared" si="59"/>
        <v/>
      </c>
      <c r="S150" s="10">
        <f t="shared" si="60"/>
        <v>135</v>
      </c>
      <c r="T150" s="57">
        <f t="shared" si="62"/>
        <v>362.48</v>
      </c>
      <c r="U150" s="57">
        <f t="shared" si="63"/>
        <v>129.90626369110029</v>
      </c>
      <c r="V150" s="57">
        <f t="shared" si="64"/>
        <v>232.57373630889973</v>
      </c>
      <c r="W150" s="57">
        <f t="shared" si="65"/>
        <v>96269.222148508459</v>
      </c>
      <c r="X150" s="57">
        <f>IF(W150=0,0,SUM($U$16:U150))</f>
        <v>20204.022148508568</v>
      </c>
      <c r="Y150" s="22" t="str">
        <f t="shared" si="66"/>
        <v/>
      </c>
      <c r="Z150" s="15">
        <f t="shared" si="48"/>
        <v>6</v>
      </c>
    </row>
    <row r="151" spans="2:26" x14ac:dyDescent="0.3">
      <c r="B151" s="10">
        <f t="shared" si="51"/>
        <v>136</v>
      </c>
      <c r="C151" s="53">
        <f t="shared" si="47"/>
        <v>724.95</v>
      </c>
      <c r="D151" s="53">
        <f t="shared" si="52"/>
        <v>191.00174848968118</v>
      </c>
      <c r="E151" s="53">
        <f t="shared" si="53"/>
        <v>533.94825151031887</v>
      </c>
      <c r="F151" s="53">
        <f t="shared" si="54"/>
        <v>64952.365516380363</v>
      </c>
      <c r="G151" s="53">
        <f>IF(D151=0,0,SUM($D$16:D151))</f>
        <v>38545.565516380011</v>
      </c>
      <c r="H151" s="22" t="str">
        <f t="shared" si="55"/>
        <v/>
      </c>
      <c r="J151" s="10">
        <f t="shared" si="49"/>
        <v>136</v>
      </c>
      <c r="K151" s="15">
        <f t="shared" si="61"/>
        <v>724.95</v>
      </c>
      <c r="L151" s="15">
        <f t="shared" si="56"/>
        <v>161.90222718443246</v>
      </c>
      <c r="M151" s="15">
        <f t="shared" si="57"/>
        <v>563.04777281556755</v>
      </c>
      <c r="N151" s="15">
        <f t="shared" si="50"/>
        <v>60.412500000000001</v>
      </c>
      <c r="O151" s="15">
        <f t="shared" si="58"/>
        <v>54885.874761846986</v>
      </c>
      <c r="P151" s="15">
        <f>IF(L151=0,0,SUM($L$16:L151))</f>
        <v>36695.174761847295</v>
      </c>
      <c r="Q151" s="22" t="str">
        <f t="shared" si="59"/>
        <v/>
      </c>
      <c r="S151" s="10">
        <f t="shared" si="60"/>
        <v>136</v>
      </c>
      <c r="T151" s="57">
        <f t="shared" si="62"/>
        <v>362.48</v>
      </c>
      <c r="U151" s="57">
        <f t="shared" si="63"/>
        <v>129.59318366145371</v>
      </c>
      <c r="V151" s="57">
        <f t="shared" si="64"/>
        <v>232.88681633854631</v>
      </c>
      <c r="W151" s="57">
        <f t="shared" si="65"/>
        <v>96036.335332169911</v>
      </c>
      <c r="X151" s="57">
        <f>IF(W151=0,0,SUM($U$16:U151))</f>
        <v>20333.615332170022</v>
      </c>
      <c r="Y151" s="22" t="str">
        <f t="shared" si="66"/>
        <v/>
      </c>
      <c r="Z151" s="15">
        <f t="shared" si="48"/>
        <v>6</v>
      </c>
    </row>
    <row r="152" spans="2:26" x14ac:dyDescent="0.3">
      <c r="B152" s="10">
        <f t="shared" si="51"/>
        <v>137</v>
      </c>
      <c r="C152" s="53">
        <f t="shared" si="47"/>
        <v>724.95</v>
      </c>
      <c r="D152" s="53">
        <f t="shared" si="52"/>
        <v>189.44439942277609</v>
      </c>
      <c r="E152" s="53">
        <f t="shared" si="53"/>
        <v>535.50560057722396</v>
      </c>
      <c r="F152" s="53">
        <f t="shared" si="54"/>
        <v>64416.859915803143</v>
      </c>
      <c r="G152" s="53">
        <f>IF(D152=0,0,SUM($D$16:D152))</f>
        <v>38735.009915802788</v>
      </c>
      <c r="H152" s="22" t="str">
        <f t="shared" si="55"/>
        <v/>
      </c>
      <c r="J152" s="10">
        <f t="shared" si="49"/>
        <v>137</v>
      </c>
      <c r="K152" s="15">
        <f t="shared" si="61"/>
        <v>724.95</v>
      </c>
      <c r="L152" s="15">
        <f t="shared" si="56"/>
        <v>160.08380138872039</v>
      </c>
      <c r="M152" s="15">
        <f t="shared" si="57"/>
        <v>564.86619861127963</v>
      </c>
      <c r="N152" s="15">
        <f t="shared" si="50"/>
        <v>60.412500000000001</v>
      </c>
      <c r="O152" s="15">
        <f t="shared" si="58"/>
        <v>54260.596063235709</v>
      </c>
      <c r="P152" s="15">
        <f>IF(L152=0,0,SUM($L$16:L152))</f>
        <v>36855.258563236013</v>
      </c>
      <c r="Q152" s="22" t="str">
        <f t="shared" si="59"/>
        <v/>
      </c>
      <c r="S152" s="10">
        <f t="shared" si="60"/>
        <v>137</v>
      </c>
      <c r="T152" s="57">
        <f t="shared" si="62"/>
        <v>362.48</v>
      </c>
      <c r="U152" s="57">
        <f t="shared" si="63"/>
        <v>129.27968217792105</v>
      </c>
      <c r="V152" s="57">
        <f t="shared" si="64"/>
        <v>233.20031782207897</v>
      </c>
      <c r="W152" s="57">
        <f t="shared" si="65"/>
        <v>95803.135014347834</v>
      </c>
      <c r="X152" s="57">
        <f>IF(W152=0,0,SUM($U$16:U152))</f>
        <v>20462.895014347941</v>
      </c>
      <c r="Y152" s="22" t="str">
        <f t="shared" si="66"/>
        <v/>
      </c>
      <c r="Z152" s="15">
        <f t="shared" si="48"/>
        <v>6</v>
      </c>
    </row>
    <row r="153" spans="2:26" x14ac:dyDescent="0.3">
      <c r="B153" s="10">
        <f t="shared" si="51"/>
        <v>138</v>
      </c>
      <c r="C153" s="53">
        <f t="shared" ref="C153:C216" si="67">IF(B153&gt;$C$5,0,$C$7)</f>
        <v>724.95</v>
      </c>
      <c r="D153" s="53">
        <f t="shared" si="52"/>
        <v>187.88250808775919</v>
      </c>
      <c r="E153" s="53">
        <f t="shared" si="53"/>
        <v>537.06749191224083</v>
      </c>
      <c r="F153" s="53">
        <f t="shared" si="54"/>
        <v>63879.792423890904</v>
      </c>
      <c r="G153" s="53">
        <f>IF(D153=0,0,SUM($D$16:D153))</f>
        <v>38922.892423890546</v>
      </c>
      <c r="H153" s="22" t="str">
        <f t="shared" si="55"/>
        <v/>
      </c>
      <c r="J153" s="10">
        <f t="shared" si="49"/>
        <v>138</v>
      </c>
      <c r="K153" s="15">
        <f t="shared" si="61"/>
        <v>724.95</v>
      </c>
      <c r="L153" s="15">
        <f t="shared" si="56"/>
        <v>158.26007185110416</v>
      </c>
      <c r="M153" s="15">
        <f t="shared" si="57"/>
        <v>566.68992814889589</v>
      </c>
      <c r="N153" s="15">
        <f t="shared" si="50"/>
        <v>60.412500000000001</v>
      </c>
      <c r="O153" s="15">
        <f t="shared" si="58"/>
        <v>53633.493635086816</v>
      </c>
      <c r="P153" s="15">
        <f>IF(L153=0,0,SUM($L$16:L153))</f>
        <v>37013.518635087115</v>
      </c>
      <c r="Q153" s="22" t="str">
        <f t="shared" si="59"/>
        <v/>
      </c>
      <c r="S153" s="10">
        <f t="shared" si="60"/>
        <v>138</v>
      </c>
      <c r="T153" s="57">
        <f t="shared" si="62"/>
        <v>362.48</v>
      </c>
      <c r="U153" s="57">
        <f t="shared" si="63"/>
        <v>128.96575867316056</v>
      </c>
      <c r="V153" s="57">
        <f t="shared" si="64"/>
        <v>233.51424132683945</v>
      </c>
      <c r="W153" s="57">
        <f t="shared" si="65"/>
        <v>95569.620773021001</v>
      </c>
      <c r="X153" s="57">
        <f>IF(W153=0,0,SUM($U$16:U153))</f>
        <v>20591.860773021101</v>
      </c>
      <c r="Y153" s="22" t="str">
        <f t="shared" si="66"/>
        <v/>
      </c>
      <c r="Z153" s="15">
        <f t="shared" si="48"/>
        <v>6</v>
      </c>
    </row>
    <row r="154" spans="2:26" x14ac:dyDescent="0.3">
      <c r="B154" s="10">
        <f t="shared" si="51"/>
        <v>139</v>
      </c>
      <c r="C154" s="53">
        <f t="shared" si="67"/>
        <v>724.95</v>
      </c>
      <c r="D154" s="53">
        <f t="shared" si="52"/>
        <v>186.31606123634847</v>
      </c>
      <c r="E154" s="53">
        <f t="shared" si="53"/>
        <v>538.6339387636516</v>
      </c>
      <c r="F154" s="53">
        <f t="shared" si="54"/>
        <v>63341.158485127256</v>
      </c>
      <c r="G154" s="53">
        <f>IF(D154=0,0,SUM($D$16:D154))</f>
        <v>39109.208485126896</v>
      </c>
      <c r="H154" s="22" t="str">
        <f t="shared" si="55"/>
        <v/>
      </c>
      <c r="J154" s="10">
        <f t="shared" si="49"/>
        <v>139</v>
      </c>
      <c r="K154" s="15">
        <f t="shared" si="61"/>
        <v>724.95</v>
      </c>
      <c r="L154" s="15">
        <f t="shared" si="56"/>
        <v>156.43102310233655</v>
      </c>
      <c r="M154" s="15">
        <f t="shared" si="57"/>
        <v>568.51897689766349</v>
      </c>
      <c r="N154" s="15">
        <f t="shared" si="50"/>
        <v>60.412500000000001</v>
      </c>
      <c r="O154" s="15">
        <f t="shared" si="58"/>
        <v>53004.562158189154</v>
      </c>
      <c r="P154" s="15">
        <f>IF(L154=0,0,SUM($L$16:L154))</f>
        <v>37169.949658189449</v>
      </c>
      <c r="Q154" s="22" t="str">
        <f t="shared" si="59"/>
        <v/>
      </c>
      <c r="S154" s="10">
        <f t="shared" si="60"/>
        <v>139</v>
      </c>
      <c r="T154" s="57">
        <f t="shared" si="62"/>
        <v>362.48</v>
      </c>
      <c r="U154" s="57">
        <f t="shared" si="63"/>
        <v>128.65141257906674</v>
      </c>
      <c r="V154" s="57">
        <f t="shared" si="64"/>
        <v>233.82858742093327</v>
      </c>
      <c r="W154" s="57">
        <f t="shared" si="65"/>
        <v>95335.792185600061</v>
      </c>
      <c r="X154" s="57">
        <f>IF(W154=0,0,SUM($U$16:U154))</f>
        <v>20720.512185600168</v>
      </c>
      <c r="Y154" s="22" t="str">
        <f t="shared" si="66"/>
        <v/>
      </c>
      <c r="Z154" s="15">
        <f t="shared" si="48"/>
        <v>6</v>
      </c>
    </row>
    <row r="155" spans="2:26" x14ac:dyDescent="0.3">
      <c r="B155" s="10">
        <f t="shared" si="51"/>
        <v>140</v>
      </c>
      <c r="C155" s="53">
        <f t="shared" si="67"/>
        <v>724.95</v>
      </c>
      <c r="D155" s="53">
        <f t="shared" si="52"/>
        <v>184.74504558162118</v>
      </c>
      <c r="E155" s="53">
        <f t="shared" si="53"/>
        <v>540.20495441837886</v>
      </c>
      <c r="F155" s="53">
        <f t="shared" si="54"/>
        <v>62800.953530708881</v>
      </c>
      <c r="G155" s="53">
        <f>IF(D155=0,0,SUM($D$16:D155))</f>
        <v>39293.953530708517</v>
      </c>
      <c r="H155" s="22" t="str">
        <f t="shared" si="55"/>
        <v/>
      </c>
      <c r="J155" s="10">
        <f t="shared" si="49"/>
        <v>140</v>
      </c>
      <c r="K155" s="15">
        <f t="shared" si="61"/>
        <v>724.95</v>
      </c>
      <c r="L155" s="15">
        <f t="shared" si="56"/>
        <v>154.59663962805172</v>
      </c>
      <c r="M155" s="15">
        <f t="shared" si="57"/>
        <v>570.35336037194838</v>
      </c>
      <c r="N155" s="15">
        <f t="shared" si="50"/>
        <v>60.412500000000001</v>
      </c>
      <c r="O155" s="15">
        <f t="shared" si="58"/>
        <v>52373.796297817207</v>
      </c>
      <c r="P155" s="15">
        <f>IF(L155=0,0,SUM($L$16:L155))</f>
        <v>37324.546297817498</v>
      </c>
      <c r="Q155" s="22" t="str">
        <f t="shared" si="59"/>
        <v/>
      </c>
      <c r="S155" s="10">
        <f t="shared" si="60"/>
        <v>140</v>
      </c>
      <c r="T155" s="57">
        <f t="shared" si="62"/>
        <v>362.48</v>
      </c>
      <c r="U155" s="57">
        <f t="shared" si="63"/>
        <v>128.33664332676932</v>
      </c>
      <c r="V155" s="57">
        <f t="shared" si="64"/>
        <v>234.1433566732307</v>
      </c>
      <c r="W155" s="57">
        <f t="shared" si="65"/>
        <v>95101.648828926831</v>
      </c>
      <c r="X155" s="57">
        <f>IF(W155=0,0,SUM($U$16:U155))</f>
        <v>20848.848828926937</v>
      </c>
      <c r="Y155" s="22" t="str">
        <f t="shared" si="66"/>
        <v/>
      </c>
      <c r="Z155" s="15">
        <f t="shared" si="48"/>
        <v>6</v>
      </c>
    </row>
    <row r="156" spans="2:26" x14ac:dyDescent="0.3">
      <c r="B156" s="10">
        <f t="shared" si="51"/>
        <v>141</v>
      </c>
      <c r="C156" s="53">
        <f t="shared" si="67"/>
        <v>724.95</v>
      </c>
      <c r="D156" s="53">
        <f t="shared" si="52"/>
        <v>183.16944779790092</v>
      </c>
      <c r="E156" s="53">
        <f t="shared" si="53"/>
        <v>541.7805522020991</v>
      </c>
      <c r="F156" s="53">
        <f t="shared" si="54"/>
        <v>62259.172978506787</v>
      </c>
      <c r="G156" s="53">
        <f>IF(D156=0,0,SUM($D$16:D156))</f>
        <v>39477.122978506421</v>
      </c>
      <c r="H156" s="22" t="str">
        <f t="shared" si="55"/>
        <v/>
      </c>
      <c r="J156" s="10">
        <f t="shared" si="49"/>
        <v>141</v>
      </c>
      <c r="K156" s="15">
        <f t="shared" si="61"/>
        <v>724.95</v>
      </c>
      <c r="L156" s="15">
        <f t="shared" si="56"/>
        <v>152.75690586863354</v>
      </c>
      <c r="M156" s="15">
        <f t="shared" si="57"/>
        <v>572.19309413136648</v>
      </c>
      <c r="N156" s="15">
        <f t="shared" si="50"/>
        <v>60.412500000000001</v>
      </c>
      <c r="O156" s="15">
        <f t="shared" si="58"/>
        <v>51741.190703685847</v>
      </c>
      <c r="P156" s="15">
        <f>IF(L156=0,0,SUM($L$16:L156))</f>
        <v>37477.303203686133</v>
      </c>
      <c r="Q156" s="22" t="str">
        <f t="shared" si="59"/>
        <v/>
      </c>
      <c r="S156" s="10">
        <f t="shared" si="60"/>
        <v>141</v>
      </c>
      <c r="T156" s="57">
        <f t="shared" si="62"/>
        <v>362.48</v>
      </c>
      <c r="U156" s="57">
        <f t="shared" si="63"/>
        <v>128.02145034663229</v>
      </c>
      <c r="V156" s="57">
        <f t="shared" si="64"/>
        <v>234.45854965336773</v>
      </c>
      <c r="W156" s="57">
        <f t="shared" si="65"/>
        <v>94867.190279273462</v>
      </c>
      <c r="X156" s="57">
        <f>IF(W156=0,0,SUM($U$16:U156))</f>
        <v>20976.870279273571</v>
      </c>
      <c r="Y156" s="22" t="str">
        <f t="shared" si="66"/>
        <v/>
      </c>
      <c r="Z156" s="15">
        <f t="shared" si="48"/>
        <v>6</v>
      </c>
    </row>
    <row r="157" spans="2:26" x14ac:dyDescent="0.3">
      <c r="B157" s="10">
        <f t="shared" si="51"/>
        <v>142</v>
      </c>
      <c r="C157" s="53">
        <f t="shared" si="67"/>
        <v>724.95</v>
      </c>
      <c r="D157" s="53">
        <f t="shared" si="52"/>
        <v>181.5892545206448</v>
      </c>
      <c r="E157" s="53">
        <f t="shared" si="53"/>
        <v>543.36074547935527</v>
      </c>
      <c r="F157" s="53">
        <f t="shared" si="54"/>
        <v>61715.812233027435</v>
      </c>
      <c r="G157" s="53">
        <f>IF(D157=0,0,SUM($D$16:D157))</f>
        <v>39658.712233027065</v>
      </c>
      <c r="H157" s="22" t="str">
        <f t="shared" si="55"/>
        <v/>
      </c>
      <c r="J157" s="10">
        <f t="shared" si="49"/>
        <v>142</v>
      </c>
      <c r="K157" s="15">
        <f t="shared" si="61"/>
        <v>724.95</v>
      </c>
      <c r="L157" s="15">
        <f t="shared" si="56"/>
        <v>150.91180621908373</v>
      </c>
      <c r="M157" s="15">
        <f t="shared" si="57"/>
        <v>574.03819378091634</v>
      </c>
      <c r="N157" s="15">
        <f t="shared" si="50"/>
        <v>60.412500000000001</v>
      </c>
      <c r="O157" s="15">
        <f t="shared" si="58"/>
        <v>51106.740009904934</v>
      </c>
      <c r="P157" s="15">
        <f>IF(L157=0,0,SUM($L$16:L157))</f>
        <v>37628.215009905216</v>
      </c>
      <c r="Q157" s="22" t="str">
        <f t="shared" si="59"/>
        <v/>
      </c>
      <c r="S157" s="10">
        <f t="shared" si="60"/>
        <v>142</v>
      </c>
      <c r="T157" s="57">
        <f t="shared" si="62"/>
        <v>362.48</v>
      </c>
      <c r="U157" s="57">
        <f t="shared" si="63"/>
        <v>127.70583306825276</v>
      </c>
      <c r="V157" s="57">
        <f t="shared" si="64"/>
        <v>234.77416693174726</v>
      </c>
      <c r="W157" s="57">
        <f t="shared" si="65"/>
        <v>94632.416112341714</v>
      </c>
      <c r="X157" s="57">
        <f>IF(W157=0,0,SUM($U$16:U157))</f>
        <v>21104.576112341823</v>
      </c>
      <c r="Y157" s="22" t="str">
        <f t="shared" si="66"/>
        <v/>
      </c>
      <c r="Z157" s="15">
        <f t="shared" si="48"/>
        <v>6</v>
      </c>
    </row>
    <row r="158" spans="2:26" x14ac:dyDescent="0.3">
      <c r="B158" s="10">
        <f t="shared" si="51"/>
        <v>143</v>
      </c>
      <c r="C158" s="53">
        <f t="shared" si="67"/>
        <v>724.95</v>
      </c>
      <c r="D158" s="53">
        <f t="shared" si="52"/>
        <v>180.00445234633003</v>
      </c>
      <c r="E158" s="53">
        <f t="shared" si="53"/>
        <v>544.94554765367002</v>
      </c>
      <c r="F158" s="53">
        <f t="shared" si="54"/>
        <v>61170.866685373767</v>
      </c>
      <c r="G158" s="53">
        <f>IF(D158=0,0,SUM($D$16:D158))</f>
        <v>39838.716685373394</v>
      </c>
      <c r="H158" s="22" t="str">
        <f t="shared" si="55"/>
        <v/>
      </c>
      <c r="J158" s="10">
        <f t="shared" si="49"/>
        <v>143</v>
      </c>
      <c r="K158" s="15">
        <f t="shared" si="61"/>
        <v>724.95</v>
      </c>
      <c r="L158" s="15">
        <f t="shared" si="56"/>
        <v>149.0613250288894</v>
      </c>
      <c r="M158" s="15">
        <f t="shared" si="57"/>
        <v>575.88867497111062</v>
      </c>
      <c r="N158" s="15">
        <f t="shared" si="50"/>
        <v>60.412500000000001</v>
      </c>
      <c r="O158" s="15">
        <f t="shared" si="58"/>
        <v>50470.438834933826</v>
      </c>
      <c r="P158" s="15">
        <f>IF(L158=0,0,SUM($L$16:L158))</f>
        <v>37777.276334934104</v>
      </c>
      <c r="Q158" s="22" t="str">
        <f t="shared" si="59"/>
        <v/>
      </c>
      <c r="S158" s="10">
        <f t="shared" si="60"/>
        <v>143</v>
      </c>
      <c r="T158" s="57">
        <f t="shared" si="62"/>
        <v>362.48</v>
      </c>
      <c r="U158" s="57">
        <f t="shared" si="63"/>
        <v>127.38979092046</v>
      </c>
      <c r="V158" s="57">
        <f t="shared" si="64"/>
        <v>235.09020907954002</v>
      </c>
      <c r="W158" s="57">
        <f t="shared" si="65"/>
        <v>94397.325903262172</v>
      </c>
      <c r="X158" s="57">
        <f>IF(W158=0,0,SUM($U$16:U158))</f>
        <v>21231.965903262284</v>
      </c>
      <c r="Y158" s="22" t="str">
        <f t="shared" si="66"/>
        <v/>
      </c>
      <c r="Z158" s="15">
        <f t="shared" si="48"/>
        <v>6</v>
      </c>
    </row>
    <row r="159" spans="2:26" x14ac:dyDescent="0.3">
      <c r="B159" s="10">
        <f t="shared" si="51"/>
        <v>144</v>
      </c>
      <c r="C159" s="53">
        <f t="shared" si="67"/>
        <v>724.95</v>
      </c>
      <c r="D159" s="53">
        <f t="shared" si="52"/>
        <v>178.41502783234014</v>
      </c>
      <c r="E159" s="53">
        <f t="shared" si="53"/>
        <v>546.53497216765993</v>
      </c>
      <c r="F159" s="53">
        <f t="shared" si="54"/>
        <v>60624.331713206113</v>
      </c>
      <c r="G159" s="53">
        <f>IF(D159=0,0,SUM($D$16:D159))</f>
        <v>40017.131713205737</v>
      </c>
      <c r="H159" s="22" t="str">
        <f t="shared" si="55"/>
        <v/>
      </c>
      <c r="J159" s="10">
        <f t="shared" si="49"/>
        <v>144</v>
      </c>
      <c r="K159" s="15">
        <f t="shared" si="61"/>
        <v>724.95</v>
      </c>
      <c r="L159" s="15">
        <f t="shared" si="56"/>
        <v>147.20544660189034</v>
      </c>
      <c r="M159" s="15">
        <f t="shared" si="57"/>
        <v>577.7445533981097</v>
      </c>
      <c r="N159" s="15">
        <f t="shared" si="50"/>
        <v>60.412500000000001</v>
      </c>
      <c r="O159" s="15">
        <f t="shared" si="58"/>
        <v>49832.281781535719</v>
      </c>
      <c r="P159" s="15">
        <f>IF(L159=0,0,SUM($L$16:L159))</f>
        <v>37924.481781535993</v>
      </c>
      <c r="Q159" s="22" t="str">
        <f t="shared" si="59"/>
        <v/>
      </c>
      <c r="S159" s="10">
        <f t="shared" si="60"/>
        <v>144</v>
      </c>
      <c r="T159" s="57">
        <f t="shared" si="62"/>
        <v>362.48</v>
      </c>
      <c r="U159" s="57">
        <f t="shared" si="63"/>
        <v>127.07332333131447</v>
      </c>
      <c r="V159" s="57">
        <f t="shared" si="64"/>
        <v>235.40667666868555</v>
      </c>
      <c r="W159" s="57">
        <f t="shared" si="65"/>
        <v>94161.919226593483</v>
      </c>
      <c r="X159" s="57">
        <f>IF(W159=0,0,SUM($U$16:U159))</f>
        <v>21359.039226593599</v>
      </c>
      <c r="Y159" s="22" t="str">
        <f t="shared" si="66"/>
        <v/>
      </c>
      <c r="Z159" s="15">
        <f t="shared" si="48"/>
        <v>6</v>
      </c>
    </row>
    <row r="160" spans="2:26" x14ac:dyDescent="0.3">
      <c r="B160" s="10">
        <f t="shared" si="51"/>
        <v>145</v>
      </c>
      <c r="C160" s="53">
        <f t="shared" si="67"/>
        <v>724.95</v>
      </c>
      <c r="D160" s="53">
        <f t="shared" si="52"/>
        <v>176.82096749685118</v>
      </c>
      <c r="E160" s="53">
        <f t="shared" si="53"/>
        <v>548.12903250314889</v>
      </c>
      <c r="F160" s="53">
        <f t="shared" si="54"/>
        <v>60076.202680702969</v>
      </c>
      <c r="G160" s="53">
        <f>IF(D160=0,0,SUM($D$16:D160))</f>
        <v>40193.95268070259</v>
      </c>
      <c r="H160" s="22" t="str">
        <f t="shared" si="55"/>
        <v/>
      </c>
      <c r="J160" s="10">
        <f t="shared" si="49"/>
        <v>145</v>
      </c>
      <c r="K160" s="15">
        <f t="shared" si="61"/>
        <v>724.95</v>
      </c>
      <c r="L160" s="15">
        <f t="shared" si="56"/>
        <v>145.34415519614586</v>
      </c>
      <c r="M160" s="15">
        <f t="shared" si="57"/>
        <v>579.60584480385421</v>
      </c>
      <c r="N160" s="15">
        <f t="shared" si="50"/>
        <v>60.412500000000001</v>
      </c>
      <c r="O160" s="15">
        <f t="shared" si="58"/>
        <v>49192.263436731868</v>
      </c>
      <c r="P160" s="15">
        <f>IF(L160=0,0,SUM($L$16:L160))</f>
        <v>38069.825936732137</v>
      </c>
      <c r="Q160" s="22" t="str">
        <f t="shared" si="59"/>
        <v/>
      </c>
      <c r="S160" s="10">
        <f t="shared" si="60"/>
        <v>145</v>
      </c>
      <c r="T160" s="57">
        <f t="shared" si="62"/>
        <v>362.48</v>
      </c>
      <c r="U160" s="57">
        <f t="shared" si="63"/>
        <v>126.75642972810662</v>
      </c>
      <c r="V160" s="57">
        <f t="shared" si="64"/>
        <v>235.72357027189338</v>
      </c>
      <c r="W160" s="57">
        <f t="shared" si="65"/>
        <v>93926.195656321594</v>
      </c>
      <c r="X160" s="57">
        <f>IF(W160=0,0,SUM($U$16:U160))</f>
        <v>21485.795656321705</v>
      </c>
      <c r="Y160" s="22" t="str">
        <f t="shared" si="66"/>
        <v/>
      </c>
      <c r="Z160" s="15">
        <f t="shared" si="48"/>
        <v>7</v>
      </c>
    </row>
    <row r="161" spans="2:26" x14ac:dyDescent="0.3">
      <c r="B161" s="10">
        <f t="shared" si="51"/>
        <v>146</v>
      </c>
      <c r="C161" s="53">
        <f t="shared" si="67"/>
        <v>724.95</v>
      </c>
      <c r="D161" s="53">
        <f t="shared" si="52"/>
        <v>175.22225781871703</v>
      </c>
      <c r="E161" s="53">
        <f t="shared" si="53"/>
        <v>549.72774218128302</v>
      </c>
      <c r="F161" s="53">
        <f t="shared" si="54"/>
        <v>59526.474938521686</v>
      </c>
      <c r="G161" s="53">
        <f>IF(D161=0,0,SUM($D$16:D161))</f>
        <v>40369.174938521304</v>
      </c>
      <c r="H161" s="22" t="str">
        <f t="shared" si="55"/>
        <v/>
      </c>
      <c r="J161" s="10">
        <f t="shared" si="49"/>
        <v>146</v>
      </c>
      <c r="K161" s="15">
        <f t="shared" si="61"/>
        <v>724.95</v>
      </c>
      <c r="L161" s="15">
        <f t="shared" si="56"/>
        <v>143.47743502380129</v>
      </c>
      <c r="M161" s="15">
        <f t="shared" si="57"/>
        <v>581.47256497619878</v>
      </c>
      <c r="N161" s="15">
        <f t="shared" si="50"/>
        <v>60.412500000000001</v>
      </c>
      <c r="O161" s="15">
        <f t="shared" si="58"/>
        <v>48550.378371755673</v>
      </c>
      <c r="P161" s="15">
        <f>IF(L161=0,0,SUM($L$16:L161))</f>
        <v>38213.303371755937</v>
      </c>
      <c r="Q161" s="22" t="str">
        <f t="shared" si="59"/>
        <v/>
      </c>
      <c r="S161" s="10">
        <f t="shared" si="60"/>
        <v>146</v>
      </c>
      <c r="T161" s="57">
        <f t="shared" si="62"/>
        <v>362.48</v>
      </c>
      <c r="U161" s="57">
        <f t="shared" si="63"/>
        <v>126.439109537356</v>
      </c>
      <c r="V161" s="57">
        <f t="shared" si="64"/>
        <v>236.04089046264403</v>
      </c>
      <c r="W161" s="57">
        <f t="shared" si="65"/>
        <v>93690.154765858955</v>
      </c>
      <c r="X161" s="57">
        <f>IF(W161=0,0,SUM($U$16:U161))</f>
        <v>21612.234765859062</v>
      </c>
      <c r="Y161" s="22" t="str">
        <f t="shared" si="66"/>
        <v/>
      </c>
      <c r="Z161" s="15">
        <f t="shared" si="48"/>
        <v>7</v>
      </c>
    </row>
    <row r="162" spans="2:26" x14ac:dyDescent="0.3">
      <c r="B162" s="10">
        <f t="shared" si="51"/>
        <v>147</v>
      </c>
      <c r="C162" s="53">
        <f t="shared" si="67"/>
        <v>724.95</v>
      </c>
      <c r="D162" s="53">
        <f t="shared" si="52"/>
        <v>173.61888523735493</v>
      </c>
      <c r="E162" s="53">
        <f t="shared" si="53"/>
        <v>551.33111476264514</v>
      </c>
      <c r="F162" s="53">
        <f t="shared" si="54"/>
        <v>58975.143823759041</v>
      </c>
      <c r="G162" s="53">
        <f>IF(D162=0,0,SUM($D$16:D162))</f>
        <v>40542.793823758657</v>
      </c>
      <c r="H162" s="22" t="str">
        <f t="shared" si="55"/>
        <v/>
      </c>
      <c r="J162" s="10">
        <f t="shared" si="49"/>
        <v>147</v>
      </c>
      <c r="K162" s="15">
        <f t="shared" si="61"/>
        <v>724.95</v>
      </c>
      <c r="L162" s="15">
        <f t="shared" si="56"/>
        <v>141.60527025095405</v>
      </c>
      <c r="M162" s="15">
        <f t="shared" si="57"/>
        <v>583.344729749046</v>
      </c>
      <c r="N162" s="15">
        <f t="shared" si="50"/>
        <v>60.412500000000001</v>
      </c>
      <c r="O162" s="15">
        <f t="shared" si="58"/>
        <v>47906.621142006632</v>
      </c>
      <c r="P162" s="15">
        <f>IF(L162=0,0,SUM($L$16:L162))</f>
        <v>38354.908642006892</v>
      </c>
      <c r="Q162" s="22" t="str">
        <f t="shared" si="59"/>
        <v/>
      </c>
      <c r="S162" s="10">
        <f t="shared" si="60"/>
        <v>147</v>
      </c>
      <c r="T162" s="57">
        <f t="shared" si="62"/>
        <v>362.48</v>
      </c>
      <c r="U162" s="57">
        <f t="shared" si="63"/>
        <v>126.12136218481015</v>
      </c>
      <c r="V162" s="57">
        <f t="shared" si="64"/>
        <v>236.35863781518987</v>
      </c>
      <c r="W162" s="57">
        <f t="shared" si="65"/>
        <v>93453.796128043759</v>
      </c>
      <c r="X162" s="57">
        <f>IF(W162=0,0,SUM($U$16:U162))</f>
        <v>21738.356128043873</v>
      </c>
      <c r="Y162" s="22" t="str">
        <f t="shared" si="66"/>
        <v/>
      </c>
      <c r="Z162" s="15">
        <f t="shared" si="48"/>
        <v>7</v>
      </c>
    </row>
    <row r="163" spans="2:26" x14ac:dyDescent="0.3">
      <c r="B163" s="10">
        <f t="shared" si="51"/>
        <v>148</v>
      </c>
      <c r="C163" s="53">
        <f t="shared" si="67"/>
        <v>724.95</v>
      </c>
      <c r="D163" s="53">
        <f t="shared" si="52"/>
        <v>172.01083615263056</v>
      </c>
      <c r="E163" s="53">
        <f t="shared" si="53"/>
        <v>552.93916384736951</v>
      </c>
      <c r="F163" s="53">
        <f t="shared" si="54"/>
        <v>58422.204659911673</v>
      </c>
      <c r="G163" s="53">
        <f>IF(D163=0,0,SUM($D$16:D163))</f>
        <v>40714.804659911286</v>
      </c>
      <c r="H163" s="22" t="str">
        <f t="shared" si="55"/>
        <v/>
      </c>
      <c r="J163" s="10">
        <f t="shared" si="49"/>
        <v>148</v>
      </c>
      <c r="K163" s="15">
        <f t="shared" si="61"/>
        <v>724.95</v>
      </c>
      <c r="L163" s="15">
        <f t="shared" si="56"/>
        <v>139.72764499751935</v>
      </c>
      <c r="M163" s="15">
        <f t="shared" si="57"/>
        <v>585.22235500248075</v>
      </c>
      <c r="N163" s="15">
        <f t="shared" si="50"/>
        <v>60.412500000000001</v>
      </c>
      <c r="O163" s="15">
        <f t="shared" si="58"/>
        <v>47260.986287004154</v>
      </c>
      <c r="P163" s="15">
        <f>IF(L163=0,0,SUM($L$16:L163))</f>
        <v>38494.63628700441</v>
      </c>
      <c r="Q163" s="22" t="str">
        <f t="shared" si="59"/>
        <v/>
      </c>
      <c r="S163" s="10">
        <f t="shared" si="60"/>
        <v>148</v>
      </c>
      <c r="T163" s="57">
        <f t="shared" si="62"/>
        <v>362.48</v>
      </c>
      <c r="U163" s="57">
        <f t="shared" si="63"/>
        <v>125.80318709544352</v>
      </c>
      <c r="V163" s="57">
        <f t="shared" si="64"/>
        <v>236.6768129045565</v>
      </c>
      <c r="W163" s="57">
        <f t="shared" si="65"/>
        <v>93217.119315139207</v>
      </c>
      <c r="X163" s="57">
        <f>IF(W163=0,0,SUM($U$16:U163))</f>
        <v>21864.159315139317</v>
      </c>
      <c r="Y163" s="22" t="str">
        <f t="shared" si="66"/>
        <v/>
      </c>
      <c r="Z163" s="15">
        <f t="shared" si="48"/>
        <v>7</v>
      </c>
    </row>
    <row r="164" spans="2:26" x14ac:dyDescent="0.3">
      <c r="B164" s="10">
        <f t="shared" si="51"/>
        <v>149</v>
      </c>
      <c r="C164" s="53">
        <f t="shared" si="67"/>
        <v>724.95</v>
      </c>
      <c r="D164" s="53">
        <f t="shared" si="52"/>
        <v>170.39809692474239</v>
      </c>
      <c r="E164" s="53">
        <f t="shared" si="53"/>
        <v>554.55190307525766</v>
      </c>
      <c r="F164" s="53">
        <f t="shared" si="54"/>
        <v>57867.652756836418</v>
      </c>
      <c r="G164" s="53">
        <f>IF(D164=0,0,SUM($D$16:D164))</f>
        <v>40885.202756836028</v>
      </c>
      <c r="H164" s="22" t="str">
        <f t="shared" si="55"/>
        <v/>
      </c>
      <c r="J164" s="10">
        <f t="shared" si="49"/>
        <v>149</v>
      </c>
      <c r="K164" s="15">
        <f t="shared" si="61"/>
        <v>724.95</v>
      </c>
      <c r="L164" s="15">
        <f t="shared" si="56"/>
        <v>137.84454333709547</v>
      </c>
      <c r="M164" s="15">
        <f t="shared" si="57"/>
        <v>587.10545666290454</v>
      </c>
      <c r="N164" s="15">
        <f t="shared" si="50"/>
        <v>60.412500000000001</v>
      </c>
      <c r="O164" s="15">
        <f t="shared" si="58"/>
        <v>46613.468330341253</v>
      </c>
      <c r="P164" s="15">
        <f>IF(L164=0,0,SUM($L$16:L164))</f>
        <v>38632.480830341505</v>
      </c>
      <c r="Q164" s="22" t="str">
        <f t="shared" si="59"/>
        <v/>
      </c>
      <c r="S164" s="10">
        <f t="shared" si="60"/>
        <v>149</v>
      </c>
      <c r="T164" s="57">
        <f t="shared" si="62"/>
        <v>362.48</v>
      </c>
      <c r="U164" s="57">
        <f t="shared" si="63"/>
        <v>125.48458369345664</v>
      </c>
      <c r="V164" s="57">
        <f t="shared" si="64"/>
        <v>236.99541630654338</v>
      </c>
      <c r="W164" s="57">
        <f t="shared" si="65"/>
        <v>92980.123898832666</v>
      </c>
      <c r="X164" s="57">
        <f>IF(W164=0,0,SUM($U$16:U164))</f>
        <v>21989.643898832775</v>
      </c>
      <c r="Y164" s="22" t="str">
        <f t="shared" si="66"/>
        <v/>
      </c>
      <c r="Z164" s="15">
        <f t="shared" si="48"/>
        <v>7</v>
      </c>
    </row>
    <row r="165" spans="2:26" x14ac:dyDescent="0.3">
      <c r="B165" s="10">
        <f t="shared" si="51"/>
        <v>150</v>
      </c>
      <c r="C165" s="53">
        <f t="shared" si="67"/>
        <v>724.95</v>
      </c>
      <c r="D165" s="53">
        <f t="shared" si="52"/>
        <v>168.78065387410624</v>
      </c>
      <c r="E165" s="53">
        <f t="shared" si="53"/>
        <v>556.16934612589375</v>
      </c>
      <c r="F165" s="53">
        <f t="shared" si="54"/>
        <v>57311.483410710527</v>
      </c>
      <c r="G165" s="53">
        <f>IF(D165=0,0,SUM($D$16:D165))</f>
        <v>41053.983410710134</v>
      </c>
      <c r="H165" s="22" t="str">
        <f t="shared" si="55"/>
        <v/>
      </c>
      <c r="J165" s="10">
        <f t="shared" si="49"/>
        <v>150</v>
      </c>
      <c r="K165" s="15">
        <f t="shared" si="61"/>
        <v>724.95</v>
      </c>
      <c r="L165" s="15">
        <f t="shared" si="56"/>
        <v>135.95594929682866</v>
      </c>
      <c r="M165" s="15">
        <f t="shared" si="57"/>
        <v>588.99405070317141</v>
      </c>
      <c r="N165" s="15">
        <f t="shared" si="50"/>
        <v>60.412500000000001</v>
      </c>
      <c r="O165" s="15">
        <f t="shared" si="58"/>
        <v>45964.061779638083</v>
      </c>
      <c r="P165" s="15">
        <f>IF(L165=0,0,SUM($L$16:L165))</f>
        <v>38768.43677963833</v>
      </c>
      <c r="Q165" s="22" t="str">
        <f t="shared" si="59"/>
        <v/>
      </c>
      <c r="S165" s="10">
        <f t="shared" si="60"/>
        <v>150</v>
      </c>
      <c r="T165" s="57">
        <f t="shared" si="62"/>
        <v>362.48</v>
      </c>
      <c r="U165" s="57">
        <f t="shared" si="63"/>
        <v>125.16555140227476</v>
      </c>
      <c r="V165" s="57">
        <f t="shared" si="64"/>
        <v>237.31444859772526</v>
      </c>
      <c r="W165" s="57">
        <f t="shared" si="65"/>
        <v>92742.809450234941</v>
      </c>
      <c r="X165" s="57">
        <f>IF(W165=0,0,SUM($U$16:U165))</f>
        <v>22114.80945023505</v>
      </c>
      <c r="Y165" s="22" t="str">
        <f t="shared" si="66"/>
        <v/>
      </c>
      <c r="Z165" s="15">
        <f t="shared" si="48"/>
        <v>7</v>
      </c>
    </row>
    <row r="166" spans="2:26" x14ac:dyDescent="0.3">
      <c r="B166" s="10">
        <f t="shared" si="51"/>
        <v>151</v>
      </c>
      <c r="C166" s="53">
        <f t="shared" si="67"/>
        <v>724.95</v>
      </c>
      <c r="D166" s="53">
        <f t="shared" si="52"/>
        <v>167.15849328123906</v>
      </c>
      <c r="E166" s="53">
        <f t="shared" si="53"/>
        <v>557.79150671876096</v>
      </c>
      <c r="F166" s="53">
        <f t="shared" si="54"/>
        <v>56753.69190399177</v>
      </c>
      <c r="G166" s="53">
        <f>IF(D166=0,0,SUM($D$16:D166))</f>
        <v>41221.141903991374</v>
      </c>
      <c r="H166" s="22" t="str">
        <f t="shared" si="55"/>
        <v/>
      </c>
      <c r="J166" s="10">
        <f t="shared" si="49"/>
        <v>151</v>
      </c>
      <c r="K166" s="15">
        <f t="shared" si="61"/>
        <v>724.95</v>
      </c>
      <c r="L166" s="15">
        <f t="shared" si="56"/>
        <v>134.06184685727774</v>
      </c>
      <c r="M166" s="15">
        <f t="shared" si="57"/>
        <v>590.88815314272233</v>
      </c>
      <c r="N166" s="15">
        <f t="shared" si="50"/>
        <v>60.412500000000001</v>
      </c>
      <c r="O166" s="15">
        <f t="shared" si="58"/>
        <v>45312.761126495367</v>
      </c>
      <c r="P166" s="15">
        <f>IF(L166=0,0,SUM($L$16:L166))</f>
        <v>38902.49862649561</v>
      </c>
      <c r="Q166" s="22" t="str">
        <f t="shared" si="59"/>
        <v/>
      </c>
      <c r="S166" s="10">
        <f t="shared" si="60"/>
        <v>151</v>
      </c>
      <c r="T166" s="57">
        <f t="shared" si="62"/>
        <v>362.48</v>
      </c>
      <c r="U166" s="57">
        <f t="shared" si="63"/>
        <v>124.84608964454705</v>
      </c>
      <c r="V166" s="57">
        <f t="shared" si="64"/>
        <v>237.63391035545297</v>
      </c>
      <c r="W166" s="57">
        <f t="shared" si="65"/>
        <v>92505.175539879492</v>
      </c>
      <c r="X166" s="57">
        <f>IF(W166=0,0,SUM($U$16:U166))</f>
        <v>22239.655539879597</v>
      </c>
      <c r="Y166" s="22" t="str">
        <f t="shared" si="66"/>
        <v/>
      </c>
      <c r="Z166" s="15">
        <f t="shared" si="48"/>
        <v>7</v>
      </c>
    </row>
    <row r="167" spans="2:26" x14ac:dyDescent="0.3">
      <c r="B167" s="10">
        <f t="shared" si="51"/>
        <v>152</v>
      </c>
      <c r="C167" s="53">
        <f t="shared" si="67"/>
        <v>724.95</v>
      </c>
      <c r="D167" s="53">
        <f t="shared" si="52"/>
        <v>165.53160138664268</v>
      </c>
      <c r="E167" s="53">
        <f t="shared" si="53"/>
        <v>559.41839861335734</v>
      </c>
      <c r="F167" s="53">
        <f t="shared" si="54"/>
        <v>56194.273505378413</v>
      </c>
      <c r="G167" s="53">
        <f>IF(D167=0,0,SUM($D$16:D167))</f>
        <v>41386.673505378014</v>
      </c>
      <c r="H167" s="22" t="str">
        <f t="shared" si="55"/>
        <v/>
      </c>
      <c r="J167" s="10">
        <f t="shared" si="49"/>
        <v>152</v>
      </c>
      <c r="K167" s="15">
        <f t="shared" si="61"/>
        <v>724.95</v>
      </c>
      <c r="L167" s="15">
        <f t="shared" si="56"/>
        <v>132.16221995227815</v>
      </c>
      <c r="M167" s="15">
        <f t="shared" si="57"/>
        <v>592.78778004772187</v>
      </c>
      <c r="N167" s="15">
        <f t="shared" si="50"/>
        <v>60.412500000000001</v>
      </c>
      <c r="O167" s="15">
        <f t="shared" si="58"/>
        <v>44659.560846447646</v>
      </c>
      <c r="P167" s="15">
        <f>IF(L167=0,0,SUM($L$16:L167))</f>
        <v>39034.660846447885</v>
      </c>
      <c r="Q167" s="22" t="str">
        <f t="shared" si="59"/>
        <v/>
      </c>
      <c r="S167" s="10">
        <f t="shared" si="60"/>
        <v>152</v>
      </c>
      <c r="T167" s="57">
        <f t="shared" si="62"/>
        <v>362.48</v>
      </c>
      <c r="U167" s="57">
        <f t="shared" si="63"/>
        <v>124.52619784214548</v>
      </c>
      <c r="V167" s="57">
        <f t="shared" si="64"/>
        <v>237.95380215785454</v>
      </c>
      <c r="W167" s="57">
        <f t="shared" si="65"/>
        <v>92267.221737721644</v>
      </c>
      <c r="X167" s="57">
        <f>IF(W167=0,0,SUM($U$16:U167))</f>
        <v>22364.181737721741</v>
      </c>
      <c r="Y167" s="22" t="str">
        <f t="shared" si="66"/>
        <v/>
      </c>
      <c r="Z167" s="15">
        <f t="shared" si="48"/>
        <v>7</v>
      </c>
    </row>
    <row r="168" spans="2:26" x14ac:dyDescent="0.3">
      <c r="B168" s="10">
        <f t="shared" si="51"/>
        <v>153</v>
      </c>
      <c r="C168" s="53">
        <f t="shared" si="67"/>
        <v>724.95</v>
      </c>
      <c r="D168" s="53">
        <f t="shared" si="52"/>
        <v>163.89996439068705</v>
      </c>
      <c r="E168" s="53">
        <f t="shared" si="53"/>
        <v>561.050035609313</v>
      </c>
      <c r="F168" s="53">
        <f t="shared" si="54"/>
        <v>55633.223469769102</v>
      </c>
      <c r="G168" s="53">
        <f>IF(D168=0,0,SUM($D$16:D168))</f>
        <v>41550.5734697687</v>
      </c>
      <c r="H168" s="22" t="str">
        <f t="shared" si="55"/>
        <v/>
      </c>
      <c r="J168" s="10">
        <f t="shared" si="49"/>
        <v>153</v>
      </c>
      <c r="K168" s="15">
        <f t="shared" si="61"/>
        <v>724.95</v>
      </c>
      <c r="L168" s="15">
        <f t="shared" si="56"/>
        <v>130.25705246880565</v>
      </c>
      <c r="M168" s="15">
        <f t="shared" si="57"/>
        <v>594.69294753119436</v>
      </c>
      <c r="N168" s="15">
        <f t="shared" si="50"/>
        <v>60.412500000000001</v>
      </c>
      <c r="O168" s="15">
        <f t="shared" si="58"/>
        <v>44004.455398916456</v>
      </c>
      <c r="P168" s="15">
        <f>IF(L168=0,0,SUM($L$16:L168))</f>
        <v>39164.91789891669</v>
      </c>
      <c r="Q168" s="22" t="str">
        <f t="shared" si="59"/>
        <v/>
      </c>
      <c r="S168" s="10">
        <f t="shared" si="60"/>
        <v>153</v>
      </c>
      <c r="T168" s="57">
        <f t="shared" si="62"/>
        <v>362.48</v>
      </c>
      <c r="U168" s="57">
        <f t="shared" si="63"/>
        <v>124.20587541616376</v>
      </c>
      <c r="V168" s="57">
        <f t="shared" si="64"/>
        <v>238.27412458383625</v>
      </c>
      <c r="W168" s="57">
        <f t="shared" si="65"/>
        <v>92028.947613137803</v>
      </c>
      <c r="X168" s="57">
        <f>IF(W168=0,0,SUM($U$16:U168))</f>
        <v>22488.387613137904</v>
      </c>
      <c r="Y168" s="22" t="str">
        <f t="shared" si="66"/>
        <v/>
      </c>
      <c r="Z168" s="15">
        <f t="shared" si="48"/>
        <v>7</v>
      </c>
    </row>
    <row r="169" spans="2:26" x14ac:dyDescent="0.3">
      <c r="B169" s="10">
        <f t="shared" si="51"/>
        <v>154</v>
      </c>
      <c r="C169" s="53">
        <f t="shared" si="67"/>
        <v>724.95</v>
      </c>
      <c r="D169" s="53">
        <f t="shared" si="52"/>
        <v>162.26356845349324</v>
      </c>
      <c r="E169" s="53">
        <f t="shared" si="53"/>
        <v>562.68643154650681</v>
      </c>
      <c r="F169" s="53">
        <f t="shared" si="54"/>
        <v>55070.537038222596</v>
      </c>
      <c r="G169" s="53">
        <f>IF(D169=0,0,SUM($D$16:D169))</f>
        <v>41712.837038222191</v>
      </c>
      <c r="H169" s="22" t="str">
        <f t="shared" si="55"/>
        <v/>
      </c>
      <c r="J169" s="10">
        <f t="shared" si="49"/>
        <v>154</v>
      </c>
      <c r="K169" s="15">
        <f t="shared" si="61"/>
        <v>724.95</v>
      </c>
      <c r="L169" s="15">
        <f t="shared" si="56"/>
        <v>128.34632824683968</v>
      </c>
      <c r="M169" s="15">
        <f t="shared" si="57"/>
        <v>596.60367175316037</v>
      </c>
      <c r="N169" s="15">
        <f t="shared" si="50"/>
        <v>60.412500000000001</v>
      </c>
      <c r="O169" s="15">
        <f t="shared" si="58"/>
        <v>43347.439227163297</v>
      </c>
      <c r="P169" s="15">
        <f>IF(L169=0,0,SUM($L$16:L169))</f>
        <v>39293.264227163527</v>
      </c>
      <c r="Q169" s="22" t="str">
        <f t="shared" si="59"/>
        <v/>
      </c>
      <c r="S169" s="10">
        <f t="shared" si="60"/>
        <v>154</v>
      </c>
      <c r="T169" s="57">
        <f t="shared" si="62"/>
        <v>362.48</v>
      </c>
      <c r="U169" s="57">
        <f t="shared" si="63"/>
        <v>123.88512178691629</v>
      </c>
      <c r="V169" s="57">
        <f t="shared" si="64"/>
        <v>238.59487821308375</v>
      </c>
      <c r="W169" s="57">
        <f t="shared" si="65"/>
        <v>91790.352734924716</v>
      </c>
      <c r="X169" s="57">
        <f>IF(W169=0,0,SUM($U$16:U169))</f>
        <v>22612.27273492482</v>
      </c>
      <c r="Y169" s="22" t="str">
        <f t="shared" si="66"/>
        <v/>
      </c>
      <c r="Z169" s="15">
        <f t="shared" ref="Z169:Z232" si="68">Z145+1</f>
        <v>7</v>
      </c>
    </row>
    <row r="170" spans="2:26" x14ac:dyDescent="0.3">
      <c r="B170" s="10">
        <f t="shared" si="51"/>
        <v>155</v>
      </c>
      <c r="C170" s="53">
        <f t="shared" si="67"/>
        <v>724.95</v>
      </c>
      <c r="D170" s="53">
        <f t="shared" si="52"/>
        <v>160.62239969481593</v>
      </c>
      <c r="E170" s="53">
        <f t="shared" si="53"/>
        <v>564.32760030518409</v>
      </c>
      <c r="F170" s="53">
        <f t="shared" si="54"/>
        <v>54506.209437917416</v>
      </c>
      <c r="G170" s="53">
        <f>IF(D170=0,0,SUM($D$16:D170))</f>
        <v>41873.459437917008</v>
      </c>
      <c r="H170" s="22" t="str">
        <f t="shared" si="55"/>
        <v/>
      </c>
      <c r="J170" s="10">
        <f t="shared" si="49"/>
        <v>155</v>
      </c>
      <c r="K170" s="15">
        <f t="shared" si="61"/>
        <v>724.95</v>
      </c>
      <c r="L170" s="15">
        <f t="shared" si="56"/>
        <v>126.4300310792263</v>
      </c>
      <c r="M170" s="15">
        <f t="shared" si="57"/>
        <v>598.51996892077375</v>
      </c>
      <c r="N170" s="15">
        <f t="shared" si="50"/>
        <v>60.412500000000001</v>
      </c>
      <c r="O170" s="15">
        <f t="shared" si="58"/>
        <v>42688.506758242525</v>
      </c>
      <c r="P170" s="15">
        <f>IF(L170=0,0,SUM($L$16:L170))</f>
        <v>39419.694258242751</v>
      </c>
      <c r="Q170" s="22" t="str">
        <f t="shared" si="59"/>
        <v/>
      </c>
      <c r="S170" s="10">
        <f t="shared" si="60"/>
        <v>155</v>
      </c>
      <c r="T170" s="57">
        <f t="shared" si="62"/>
        <v>362.48</v>
      </c>
      <c r="U170" s="57">
        <f t="shared" si="63"/>
        <v>123.56393637393714</v>
      </c>
      <c r="V170" s="57">
        <f t="shared" si="64"/>
        <v>238.91606362606288</v>
      </c>
      <c r="W170" s="57">
        <f t="shared" si="65"/>
        <v>91551.436671298652</v>
      </c>
      <c r="X170" s="57">
        <f>IF(W170=0,0,SUM($U$16:U170))</f>
        <v>22735.836671298755</v>
      </c>
      <c r="Y170" s="22" t="str">
        <f t="shared" si="66"/>
        <v/>
      </c>
      <c r="Z170" s="15">
        <f t="shared" si="68"/>
        <v>7</v>
      </c>
    </row>
    <row r="171" spans="2:26" x14ac:dyDescent="0.3">
      <c r="B171" s="10">
        <f t="shared" si="51"/>
        <v>156</v>
      </c>
      <c r="C171" s="53">
        <f t="shared" si="67"/>
        <v>724.95</v>
      </c>
      <c r="D171" s="53">
        <f t="shared" si="52"/>
        <v>158.9764441939258</v>
      </c>
      <c r="E171" s="53">
        <f t="shared" si="53"/>
        <v>565.97355580607427</v>
      </c>
      <c r="F171" s="53">
        <f t="shared" si="54"/>
        <v>53940.235882111345</v>
      </c>
      <c r="G171" s="53">
        <f>IF(D171=0,0,SUM($D$16:D171))</f>
        <v>42032.435882110934</v>
      </c>
      <c r="H171" s="22" t="str">
        <f t="shared" si="55"/>
        <v/>
      </c>
      <c r="J171" s="10">
        <f t="shared" si="49"/>
        <v>156</v>
      </c>
      <c r="K171" s="15">
        <f t="shared" si="61"/>
        <v>724.95</v>
      </c>
      <c r="L171" s="15">
        <f t="shared" si="56"/>
        <v>124.50814471154071</v>
      </c>
      <c r="M171" s="15">
        <f t="shared" si="57"/>
        <v>600.44185528845935</v>
      </c>
      <c r="N171" s="15">
        <f t="shared" si="50"/>
        <v>60.412500000000001</v>
      </c>
      <c r="O171" s="15">
        <f t="shared" si="58"/>
        <v>42027.652402954067</v>
      </c>
      <c r="P171" s="15">
        <f>IF(L171=0,0,SUM($L$16:L171))</f>
        <v>39544.202402954288</v>
      </c>
      <c r="Q171" s="22" t="str">
        <f t="shared" si="59"/>
        <v/>
      </c>
      <c r="S171" s="10">
        <f t="shared" si="60"/>
        <v>156</v>
      </c>
      <c r="T171" s="57">
        <f t="shared" si="62"/>
        <v>362.48</v>
      </c>
      <c r="U171" s="57">
        <f t="shared" si="63"/>
        <v>123.24231859597897</v>
      </c>
      <c r="V171" s="57">
        <f t="shared" si="64"/>
        <v>239.23768140402103</v>
      </c>
      <c r="W171" s="57">
        <f t="shared" si="65"/>
        <v>91312.198989894634</v>
      </c>
      <c r="X171" s="57">
        <f>IF(W171=0,0,SUM($U$16:U171))</f>
        <v>22859.078989894733</v>
      </c>
      <c r="Y171" s="22" t="str">
        <f t="shared" si="66"/>
        <v/>
      </c>
      <c r="Z171" s="15">
        <f t="shared" si="68"/>
        <v>7</v>
      </c>
    </row>
    <row r="172" spans="2:26" x14ac:dyDescent="0.3">
      <c r="B172" s="10">
        <f t="shared" si="51"/>
        <v>157</v>
      </c>
      <c r="C172" s="53">
        <f t="shared" si="67"/>
        <v>724.95</v>
      </c>
      <c r="D172" s="53">
        <f t="shared" si="52"/>
        <v>157.32568798949146</v>
      </c>
      <c r="E172" s="53">
        <f t="shared" si="53"/>
        <v>567.62431201050856</v>
      </c>
      <c r="F172" s="53">
        <f t="shared" si="54"/>
        <v>53372.611570100838</v>
      </c>
      <c r="G172" s="53">
        <f>IF(D172=0,0,SUM($D$16:D172))</f>
        <v>42189.761570100425</v>
      </c>
      <c r="H172" s="22" t="str">
        <f t="shared" si="55"/>
        <v/>
      </c>
      <c r="J172" s="10">
        <f t="shared" si="49"/>
        <v>157</v>
      </c>
      <c r="K172" s="15">
        <f t="shared" si="61"/>
        <v>724.95</v>
      </c>
      <c r="L172" s="15">
        <f t="shared" si="56"/>
        <v>122.58065284194937</v>
      </c>
      <c r="M172" s="15">
        <f t="shared" si="57"/>
        <v>602.36934715805069</v>
      </c>
      <c r="N172" s="15">
        <f t="shared" si="50"/>
        <v>60.412500000000001</v>
      </c>
      <c r="O172" s="15">
        <f t="shared" si="58"/>
        <v>41364.87055579602</v>
      </c>
      <c r="P172" s="15">
        <f>IF(L172=0,0,SUM($L$16:L172))</f>
        <v>39666.783055796237</v>
      </c>
      <c r="Q172" s="22" t="str">
        <f t="shared" si="59"/>
        <v/>
      </c>
      <c r="S172" s="10">
        <f t="shared" si="60"/>
        <v>157</v>
      </c>
      <c r="T172" s="57">
        <f t="shared" si="62"/>
        <v>362.48</v>
      </c>
      <c r="U172" s="57">
        <f t="shared" si="63"/>
        <v>122.92026787101203</v>
      </c>
      <c r="V172" s="57">
        <f t="shared" si="64"/>
        <v>239.559732128988</v>
      </c>
      <c r="W172" s="57">
        <f t="shared" si="65"/>
        <v>91072.639257765652</v>
      </c>
      <c r="X172" s="57">
        <f>IF(W172=0,0,SUM($U$16:U172))</f>
        <v>22981.999257765747</v>
      </c>
      <c r="Y172" s="22" t="str">
        <f t="shared" si="66"/>
        <v/>
      </c>
      <c r="Z172" s="15">
        <f t="shared" si="68"/>
        <v>7</v>
      </c>
    </row>
    <row r="173" spans="2:26" x14ac:dyDescent="0.3">
      <c r="B173" s="10">
        <f t="shared" si="51"/>
        <v>158</v>
      </c>
      <c r="C173" s="53">
        <f t="shared" si="67"/>
        <v>724.95</v>
      </c>
      <c r="D173" s="53">
        <f t="shared" si="52"/>
        <v>155.67011707946079</v>
      </c>
      <c r="E173" s="53">
        <f t="shared" si="53"/>
        <v>569.27988292053919</v>
      </c>
      <c r="F173" s="53">
        <f t="shared" si="54"/>
        <v>52803.331687180304</v>
      </c>
      <c r="G173" s="53">
        <f>IF(D173=0,0,SUM($D$16:D173))</f>
        <v>42345.431687179887</v>
      </c>
      <c r="H173" s="22" t="str">
        <f t="shared" si="55"/>
        <v/>
      </c>
      <c r="J173" s="10">
        <f t="shared" si="49"/>
        <v>158</v>
      </c>
      <c r="K173" s="15">
        <f t="shared" si="61"/>
        <v>724.95</v>
      </c>
      <c r="L173" s="15">
        <f t="shared" si="56"/>
        <v>120.64753912107174</v>
      </c>
      <c r="M173" s="15">
        <f t="shared" si="57"/>
        <v>604.30246087892829</v>
      </c>
      <c r="N173" s="15">
        <f t="shared" si="50"/>
        <v>60.412500000000001</v>
      </c>
      <c r="O173" s="15">
        <f t="shared" si="58"/>
        <v>40700.155594917094</v>
      </c>
      <c r="P173" s="15">
        <f>IF(L173=0,0,SUM($L$16:L173))</f>
        <v>39787.430594917307</v>
      </c>
      <c r="Q173" s="22" t="str">
        <f t="shared" si="59"/>
        <v/>
      </c>
      <c r="S173" s="10">
        <f t="shared" si="60"/>
        <v>158</v>
      </c>
      <c r="T173" s="57">
        <f t="shared" si="62"/>
        <v>362.48</v>
      </c>
      <c r="U173" s="57">
        <f t="shared" si="63"/>
        <v>122.597783616223</v>
      </c>
      <c r="V173" s="57">
        <f t="shared" si="64"/>
        <v>239.88221638377701</v>
      </c>
      <c r="W173" s="57">
        <f t="shared" si="65"/>
        <v>90832.757041381876</v>
      </c>
      <c r="X173" s="57">
        <f>IF(W173=0,0,SUM($U$16:U173))</f>
        <v>23104.59704138197</v>
      </c>
      <c r="Y173" s="22" t="str">
        <f t="shared" si="66"/>
        <v/>
      </c>
      <c r="Z173" s="15">
        <f t="shared" si="68"/>
        <v>7</v>
      </c>
    </row>
    <row r="174" spans="2:26" x14ac:dyDescent="0.3">
      <c r="B174" s="10">
        <f t="shared" si="51"/>
        <v>159</v>
      </c>
      <c r="C174" s="53">
        <f t="shared" si="67"/>
        <v>724.95</v>
      </c>
      <c r="D174" s="53">
        <f t="shared" si="52"/>
        <v>154.00971742094256</v>
      </c>
      <c r="E174" s="53">
        <f t="shared" si="53"/>
        <v>570.94028257905745</v>
      </c>
      <c r="F174" s="53">
        <f t="shared" si="54"/>
        <v>52232.391404601251</v>
      </c>
      <c r="G174" s="53">
        <f>IF(D174=0,0,SUM($D$16:D174))</f>
        <v>42499.441404600831</v>
      </c>
      <c r="H174" s="22" t="str">
        <f t="shared" si="55"/>
        <v/>
      </c>
      <c r="J174" s="10">
        <f t="shared" si="49"/>
        <v>159</v>
      </c>
      <c r="K174" s="15">
        <f t="shared" si="61"/>
        <v>724.95</v>
      </c>
      <c r="L174" s="15">
        <f t="shared" si="56"/>
        <v>118.70878715184153</v>
      </c>
      <c r="M174" s="15">
        <f t="shared" si="57"/>
        <v>606.24121284815851</v>
      </c>
      <c r="N174" s="15">
        <f t="shared" si="50"/>
        <v>60.412500000000001</v>
      </c>
      <c r="O174" s="15">
        <f t="shared" si="58"/>
        <v>40033.501882068944</v>
      </c>
      <c r="P174" s="15">
        <f>IF(L174=0,0,SUM($L$16:L174))</f>
        <v>39906.139382069145</v>
      </c>
      <c r="Q174" s="22" t="str">
        <f t="shared" si="59"/>
        <v/>
      </c>
      <c r="S174" s="10">
        <f t="shared" si="60"/>
        <v>159</v>
      </c>
      <c r="T174" s="57">
        <f t="shared" si="62"/>
        <v>362.48</v>
      </c>
      <c r="U174" s="57">
        <f t="shared" si="63"/>
        <v>122.27486524801408</v>
      </c>
      <c r="V174" s="57">
        <f t="shared" si="64"/>
        <v>240.20513475198595</v>
      </c>
      <c r="W174" s="57">
        <f t="shared" si="65"/>
        <v>90592.551906629888</v>
      </c>
      <c r="X174" s="57">
        <f>IF(W174=0,0,SUM($U$16:U174))</f>
        <v>23226.871906629985</v>
      </c>
      <c r="Y174" s="22" t="str">
        <f t="shared" si="66"/>
        <v/>
      </c>
      <c r="Z174" s="15">
        <f t="shared" si="68"/>
        <v>7</v>
      </c>
    </row>
    <row r="175" spans="2:26" x14ac:dyDescent="0.3">
      <c r="B175" s="10">
        <f t="shared" si="51"/>
        <v>160</v>
      </c>
      <c r="C175" s="53">
        <f t="shared" si="67"/>
        <v>724.95</v>
      </c>
      <c r="D175" s="53">
        <f t="shared" si="52"/>
        <v>152.34447493008699</v>
      </c>
      <c r="E175" s="53">
        <f t="shared" si="53"/>
        <v>572.60552506991303</v>
      </c>
      <c r="F175" s="53">
        <f t="shared" si="54"/>
        <v>51659.785879531337</v>
      </c>
      <c r="G175" s="53">
        <f>IF(D175=0,0,SUM($D$16:D175))</f>
        <v>42651.785879530915</v>
      </c>
      <c r="H175" s="22" t="str">
        <f t="shared" si="55"/>
        <v/>
      </c>
      <c r="J175" s="10">
        <f t="shared" si="49"/>
        <v>160</v>
      </c>
      <c r="K175" s="15">
        <f t="shared" si="61"/>
        <v>724.95</v>
      </c>
      <c r="L175" s="15">
        <f t="shared" si="56"/>
        <v>116.76438048936775</v>
      </c>
      <c r="M175" s="15">
        <f t="shared" si="57"/>
        <v>608.18561951063225</v>
      </c>
      <c r="N175" s="15">
        <f t="shared" si="50"/>
        <v>60.412500000000001</v>
      </c>
      <c r="O175" s="15">
        <f t="shared" si="58"/>
        <v>39364.903762558315</v>
      </c>
      <c r="P175" s="15">
        <f>IF(L175=0,0,SUM($L$16:L175))</f>
        <v>40022.903762558512</v>
      </c>
      <c r="Q175" s="22" t="str">
        <f t="shared" si="59"/>
        <v/>
      </c>
      <c r="S175" s="10">
        <f t="shared" si="60"/>
        <v>160</v>
      </c>
      <c r="T175" s="57">
        <f t="shared" si="62"/>
        <v>362.48</v>
      </c>
      <c r="U175" s="57">
        <f t="shared" si="63"/>
        <v>121.95151218200179</v>
      </c>
      <c r="V175" s="57">
        <f t="shared" si="64"/>
        <v>240.52848781799821</v>
      </c>
      <c r="W175" s="57">
        <f t="shared" si="65"/>
        <v>90352.023418811892</v>
      </c>
      <c r="X175" s="57">
        <f>IF(W175=0,0,SUM($U$16:U175))</f>
        <v>23348.823418811986</v>
      </c>
      <c r="Y175" s="22" t="str">
        <f t="shared" si="66"/>
        <v/>
      </c>
      <c r="Z175" s="15">
        <f t="shared" si="68"/>
        <v>7</v>
      </c>
    </row>
    <row r="176" spans="2:26" x14ac:dyDescent="0.3">
      <c r="B176" s="10">
        <f t="shared" si="51"/>
        <v>161</v>
      </c>
      <c r="C176" s="53">
        <f t="shared" si="67"/>
        <v>724.95</v>
      </c>
      <c r="D176" s="53">
        <f t="shared" si="52"/>
        <v>150.67437548196642</v>
      </c>
      <c r="E176" s="53">
        <f t="shared" si="53"/>
        <v>574.27562451803362</v>
      </c>
      <c r="F176" s="53">
        <f t="shared" si="54"/>
        <v>51085.510255013309</v>
      </c>
      <c r="G176" s="53">
        <f>IF(D176=0,0,SUM($D$16:D176))</f>
        <v>42802.460255012884</v>
      </c>
      <c r="H176" s="22" t="str">
        <f t="shared" si="55"/>
        <v/>
      </c>
      <c r="J176" s="10">
        <f t="shared" si="49"/>
        <v>161</v>
      </c>
      <c r="K176" s="15">
        <f t="shared" si="61"/>
        <v>724.95</v>
      </c>
      <c r="L176" s="15">
        <f t="shared" si="56"/>
        <v>114.81430264079511</v>
      </c>
      <c r="M176" s="15">
        <f t="shared" si="57"/>
        <v>610.13569735920498</v>
      </c>
      <c r="N176" s="15">
        <f t="shared" si="50"/>
        <v>60.412500000000001</v>
      </c>
      <c r="O176" s="15">
        <f t="shared" si="58"/>
        <v>38694.355565199112</v>
      </c>
      <c r="P176" s="15">
        <f>IF(L176=0,0,SUM($L$16:L176))</f>
        <v>40137.718065199304</v>
      </c>
      <c r="Q176" s="22" t="str">
        <f t="shared" si="59"/>
        <v/>
      </c>
      <c r="S176" s="10">
        <f t="shared" si="60"/>
        <v>161</v>
      </c>
      <c r="T176" s="57">
        <f t="shared" si="62"/>
        <v>362.48</v>
      </c>
      <c r="U176" s="57">
        <f t="shared" si="63"/>
        <v>121.62772383301602</v>
      </c>
      <c r="V176" s="57">
        <f t="shared" si="64"/>
        <v>240.85227616698398</v>
      </c>
      <c r="W176" s="57">
        <f t="shared" si="65"/>
        <v>90111.171142644904</v>
      </c>
      <c r="X176" s="57">
        <f>IF(W176=0,0,SUM($U$16:U176))</f>
        <v>23470.451142645001</v>
      </c>
      <c r="Y176" s="22" t="str">
        <f t="shared" si="66"/>
        <v/>
      </c>
      <c r="Z176" s="15">
        <f t="shared" si="68"/>
        <v>7</v>
      </c>
    </row>
    <row r="177" spans="2:26" x14ac:dyDescent="0.3">
      <c r="B177" s="10">
        <f t="shared" si="51"/>
        <v>162</v>
      </c>
      <c r="C177" s="53">
        <f t="shared" si="67"/>
        <v>724.95</v>
      </c>
      <c r="D177" s="53">
        <f t="shared" si="52"/>
        <v>148.9994049104555</v>
      </c>
      <c r="E177" s="53">
        <f t="shared" si="53"/>
        <v>575.95059508954455</v>
      </c>
      <c r="F177" s="53">
        <f t="shared" si="54"/>
        <v>50509.559659923769</v>
      </c>
      <c r="G177" s="53">
        <f>IF(D177=0,0,SUM($D$16:D177))</f>
        <v>42951.459659923341</v>
      </c>
      <c r="H177" s="22" t="str">
        <f t="shared" si="55"/>
        <v/>
      </c>
      <c r="J177" s="10">
        <f t="shared" si="49"/>
        <v>162</v>
      </c>
      <c r="K177" s="15">
        <f t="shared" si="61"/>
        <v>724.95</v>
      </c>
      <c r="L177" s="15">
        <f t="shared" si="56"/>
        <v>112.8585370651641</v>
      </c>
      <c r="M177" s="15">
        <f t="shared" si="57"/>
        <v>612.09146293483593</v>
      </c>
      <c r="N177" s="15">
        <f t="shared" si="50"/>
        <v>60.412500000000001</v>
      </c>
      <c r="O177" s="15">
        <f t="shared" si="58"/>
        <v>38021.85160226428</v>
      </c>
      <c r="P177" s="15">
        <f>IF(L177=0,0,SUM($L$16:L177))</f>
        <v>40250.576602264468</v>
      </c>
      <c r="Q177" s="22" t="str">
        <f t="shared" si="59"/>
        <v/>
      </c>
      <c r="S177" s="10">
        <f t="shared" si="60"/>
        <v>162</v>
      </c>
      <c r="T177" s="57">
        <f t="shared" si="62"/>
        <v>362.48</v>
      </c>
      <c r="U177" s="57">
        <f t="shared" si="63"/>
        <v>121.30349961509893</v>
      </c>
      <c r="V177" s="57">
        <f t="shared" si="64"/>
        <v>241.17650038490109</v>
      </c>
      <c r="W177" s="57">
        <f t="shared" si="65"/>
        <v>89869.994642260004</v>
      </c>
      <c r="X177" s="57">
        <f>IF(W177=0,0,SUM($U$16:U177))</f>
        <v>23591.754642260101</v>
      </c>
      <c r="Y177" s="22" t="str">
        <f t="shared" si="66"/>
        <v/>
      </c>
      <c r="Z177" s="15">
        <f t="shared" si="68"/>
        <v>7</v>
      </c>
    </row>
    <row r="178" spans="2:26" x14ac:dyDescent="0.3">
      <c r="B178" s="10">
        <f t="shared" si="51"/>
        <v>163</v>
      </c>
      <c r="C178" s="53">
        <f t="shared" si="67"/>
        <v>724.95</v>
      </c>
      <c r="D178" s="53">
        <f t="shared" si="52"/>
        <v>147.31954900811101</v>
      </c>
      <c r="E178" s="53">
        <f t="shared" si="53"/>
        <v>577.63045099188901</v>
      </c>
      <c r="F178" s="53">
        <f t="shared" si="54"/>
        <v>49931.929208931884</v>
      </c>
      <c r="G178" s="53">
        <f>IF(D178=0,0,SUM($D$16:D178))</f>
        <v>43098.779208931453</v>
      </c>
      <c r="H178" s="22" t="str">
        <f t="shared" si="55"/>
        <v/>
      </c>
      <c r="J178" s="10">
        <f t="shared" si="49"/>
        <v>163</v>
      </c>
      <c r="K178" s="15">
        <f t="shared" si="61"/>
        <v>724.95</v>
      </c>
      <c r="L178" s="15">
        <f t="shared" si="56"/>
        <v>110.89706717327083</v>
      </c>
      <c r="M178" s="15">
        <f t="shared" si="57"/>
        <v>614.05293282672926</v>
      </c>
      <c r="N178" s="15">
        <f t="shared" si="50"/>
        <v>60.412500000000001</v>
      </c>
      <c r="O178" s="15">
        <f t="shared" si="58"/>
        <v>37347.386169437552</v>
      </c>
      <c r="P178" s="15">
        <f>IF(L178=0,0,SUM($L$16:L178))</f>
        <v>40361.473669437735</v>
      </c>
      <c r="Q178" s="22" t="str">
        <f t="shared" si="59"/>
        <v/>
      </c>
      <c r="S178" s="10">
        <f t="shared" si="60"/>
        <v>163</v>
      </c>
      <c r="T178" s="57">
        <f t="shared" si="62"/>
        <v>362.48</v>
      </c>
      <c r="U178" s="57">
        <f t="shared" si="63"/>
        <v>120.97883894150385</v>
      </c>
      <c r="V178" s="57">
        <f t="shared" si="64"/>
        <v>241.50116105849617</v>
      </c>
      <c r="W178" s="57">
        <f t="shared" si="65"/>
        <v>89628.493481201513</v>
      </c>
      <c r="X178" s="57">
        <f>IF(W178=0,0,SUM($U$16:U178))</f>
        <v>23712.733481201605</v>
      </c>
      <c r="Y178" s="22" t="str">
        <f t="shared" si="66"/>
        <v/>
      </c>
      <c r="Z178" s="15">
        <f t="shared" si="68"/>
        <v>7</v>
      </c>
    </row>
    <row r="179" spans="2:26" x14ac:dyDescent="0.3">
      <c r="B179" s="10">
        <f t="shared" si="51"/>
        <v>164</v>
      </c>
      <c r="C179" s="53">
        <f t="shared" si="67"/>
        <v>724.95</v>
      </c>
      <c r="D179" s="53">
        <f t="shared" si="52"/>
        <v>145.63479352605134</v>
      </c>
      <c r="E179" s="53">
        <f t="shared" si="53"/>
        <v>579.31520647394871</v>
      </c>
      <c r="F179" s="53">
        <f t="shared" si="54"/>
        <v>49352.614002457936</v>
      </c>
      <c r="G179" s="53">
        <f>IF(D179=0,0,SUM($D$16:D179))</f>
        <v>43244.414002457503</v>
      </c>
      <c r="H179" s="22" t="str">
        <f t="shared" si="55"/>
        <v/>
      </c>
      <c r="J179" s="10">
        <f t="shared" si="49"/>
        <v>164</v>
      </c>
      <c r="K179" s="15">
        <f t="shared" si="61"/>
        <v>724.95</v>
      </c>
      <c r="L179" s="15">
        <f t="shared" si="56"/>
        <v>108.9298763275262</v>
      </c>
      <c r="M179" s="15">
        <f t="shared" si="57"/>
        <v>616.0201236724738</v>
      </c>
      <c r="N179" s="15">
        <f t="shared" si="50"/>
        <v>60.412500000000001</v>
      </c>
      <c r="O179" s="15">
        <f t="shared" si="58"/>
        <v>36670.953545765085</v>
      </c>
      <c r="P179" s="15">
        <f>IF(L179=0,0,SUM($L$16:L179))</f>
        <v>40470.403545765264</v>
      </c>
      <c r="Q179" s="22" t="str">
        <f t="shared" si="59"/>
        <v/>
      </c>
      <c r="S179" s="10">
        <f t="shared" si="60"/>
        <v>164</v>
      </c>
      <c r="T179" s="57">
        <f t="shared" si="62"/>
        <v>362.48</v>
      </c>
      <c r="U179" s="57">
        <f t="shared" si="63"/>
        <v>120.65374122469436</v>
      </c>
      <c r="V179" s="57">
        <f t="shared" si="64"/>
        <v>241.82625877530566</v>
      </c>
      <c r="W179" s="57">
        <f t="shared" si="65"/>
        <v>89386.6672224262</v>
      </c>
      <c r="X179" s="57">
        <f>IF(W179=0,0,SUM($U$16:U179))</f>
        <v>23833.3872224263</v>
      </c>
      <c r="Y179" s="22" t="str">
        <f t="shared" si="66"/>
        <v/>
      </c>
      <c r="Z179" s="15">
        <f t="shared" si="68"/>
        <v>7</v>
      </c>
    </row>
    <row r="180" spans="2:26" x14ac:dyDescent="0.3">
      <c r="B180" s="10">
        <f t="shared" si="51"/>
        <v>165</v>
      </c>
      <c r="C180" s="53">
        <f t="shared" si="67"/>
        <v>724.95</v>
      </c>
      <c r="D180" s="53">
        <f t="shared" si="52"/>
        <v>143.94512417383567</v>
      </c>
      <c r="E180" s="53">
        <f t="shared" si="53"/>
        <v>581.00487582616438</v>
      </c>
      <c r="F180" s="53">
        <f t="shared" si="54"/>
        <v>48771.609126631774</v>
      </c>
      <c r="G180" s="53">
        <f>IF(D180=0,0,SUM($D$16:D180))</f>
        <v>43388.359126631338</v>
      </c>
      <c r="H180" s="22" t="str">
        <f t="shared" si="55"/>
        <v/>
      </c>
      <c r="J180" s="10">
        <f t="shared" si="49"/>
        <v>165</v>
      </c>
      <c r="K180" s="15">
        <f t="shared" si="61"/>
        <v>724.95</v>
      </c>
      <c r="L180" s="15">
        <f t="shared" si="56"/>
        <v>106.95694784181484</v>
      </c>
      <c r="M180" s="15">
        <f t="shared" si="57"/>
        <v>617.99305215818526</v>
      </c>
      <c r="N180" s="15">
        <f t="shared" si="50"/>
        <v>60.412500000000001</v>
      </c>
      <c r="O180" s="15">
        <f t="shared" si="58"/>
        <v>35992.547993606902</v>
      </c>
      <c r="P180" s="15">
        <f>IF(L180=0,0,SUM($L$16:L180))</f>
        <v>40577.360493607077</v>
      </c>
      <c r="Q180" s="22" t="str">
        <f t="shared" si="59"/>
        <v/>
      </c>
      <c r="S180" s="10">
        <f t="shared" si="60"/>
        <v>165</v>
      </c>
      <c r="T180" s="57">
        <f t="shared" si="62"/>
        <v>362.48</v>
      </c>
      <c r="U180" s="57">
        <f t="shared" si="63"/>
        <v>120.32820587634298</v>
      </c>
      <c r="V180" s="57">
        <f t="shared" si="64"/>
        <v>242.15179412365706</v>
      </c>
      <c r="W180" s="57">
        <f t="shared" si="65"/>
        <v>89144.515428302548</v>
      </c>
      <c r="X180" s="57">
        <f>IF(W180=0,0,SUM($U$16:U180))</f>
        <v>23953.715428302643</v>
      </c>
      <c r="Y180" s="22" t="str">
        <f t="shared" si="66"/>
        <v/>
      </c>
      <c r="Z180" s="15">
        <f t="shared" si="68"/>
        <v>7</v>
      </c>
    </row>
    <row r="181" spans="2:26" x14ac:dyDescent="0.3">
      <c r="B181" s="10">
        <f t="shared" si="51"/>
        <v>166</v>
      </c>
      <c r="C181" s="53">
        <f t="shared" si="67"/>
        <v>724.95</v>
      </c>
      <c r="D181" s="53">
        <f t="shared" si="52"/>
        <v>142.25052661934271</v>
      </c>
      <c r="E181" s="53">
        <f t="shared" si="53"/>
        <v>582.69947338065731</v>
      </c>
      <c r="F181" s="53">
        <f t="shared" si="54"/>
        <v>48188.909653251118</v>
      </c>
      <c r="G181" s="53">
        <f>IF(D181=0,0,SUM($D$16:D181))</f>
        <v>43530.609653250678</v>
      </c>
      <c r="H181" s="22" t="str">
        <f t="shared" si="55"/>
        <v/>
      </c>
      <c r="J181" s="10">
        <f t="shared" si="49"/>
        <v>166</v>
      </c>
      <c r="K181" s="15">
        <f t="shared" si="61"/>
        <v>724.95</v>
      </c>
      <c r="L181" s="15">
        <f t="shared" si="56"/>
        <v>104.97826498135346</v>
      </c>
      <c r="M181" s="15">
        <f t="shared" si="57"/>
        <v>619.97173501864654</v>
      </c>
      <c r="N181" s="15">
        <f t="shared" si="50"/>
        <v>60.412500000000001</v>
      </c>
      <c r="O181" s="15">
        <f t="shared" si="58"/>
        <v>35312.163758588264</v>
      </c>
      <c r="P181" s="15">
        <f>IF(L181=0,0,SUM($L$16:L181))</f>
        <v>40682.338758588434</v>
      </c>
      <c r="Q181" s="22" t="str">
        <f t="shared" si="59"/>
        <v/>
      </c>
      <c r="S181" s="10">
        <f t="shared" si="60"/>
        <v>166</v>
      </c>
      <c r="T181" s="57">
        <f t="shared" si="62"/>
        <v>362.48</v>
      </c>
      <c r="U181" s="57">
        <f t="shared" si="63"/>
        <v>120.00223230733036</v>
      </c>
      <c r="V181" s="57">
        <f t="shared" si="64"/>
        <v>242.47776769266966</v>
      </c>
      <c r="W181" s="57">
        <f t="shared" si="65"/>
        <v>88902.037660609873</v>
      </c>
      <c r="X181" s="57">
        <f>IF(W181=0,0,SUM($U$16:U181))</f>
        <v>24073.717660609975</v>
      </c>
      <c r="Y181" s="22" t="str">
        <f t="shared" si="66"/>
        <v/>
      </c>
      <c r="Z181" s="15">
        <f t="shared" si="68"/>
        <v>7</v>
      </c>
    </row>
    <row r="182" spans="2:26" x14ac:dyDescent="0.3">
      <c r="B182" s="10">
        <f t="shared" si="51"/>
        <v>167</v>
      </c>
      <c r="C182" s="53">
        <f t="shared" si="67"/>
        <v>724.95</v>
      </c>
      <c r="D182" s="53">
        <f t="shared" si="52"/>
        <v>140.5509864886491</v>
      </c>
      <c r="E182" s="53">
        <f t="shared" si="53"/>
        <v>584.39901351135097</v>
      </c>
      <c r="F182" s="53">
        <f t="shared" si="54"/>
        <v>47604.510639739769</v>
      </c>
      <c r="G182" s="53">
        <f>IF(D182=0,0,SUM($D$16:D182))</f>
        <v>43671.160639739326</v>
      </c>
      <c r="H182" s="22" t="str">
        <f t="shared" si="55"/>
        <v/>
      </c>
      <c r="J182" s="10">
        <f t="shared" si="49"/>
        <v>167</v>
      </c>
      <c r="K182" s="15">
        <f t="shared" si="61"/>
        <v>724.95</v>
      </c>
      <c r="L182" s="15">
        <f t="shared" si="56"/>
        <v>102.99381096254911</v>
      </c>
      <c r="M182" s="15">
        <f t="shared" si="57"/>
        <v>621.95618903745094</v>
      </c>
      <c r="N182" s="15">
        <f t="shared" si="50"/>
        <v>60.412500000000001</v>
      </c>
      <c r="O182" s="15">
        <f t="shared" si="58"/>
        <v>34629.795069550819</v>
      </c>
      <c r="P182" s="15">
        <f>IF(L182=0,0,SUM($L$16:L182))</f>
        <v>40785.332569550985</v>
      </c>
      <c r="Q182" s="22" t="str">
        <f t="shared" si="59"/>
        <v/>
      </c>
      <c r="S182" s="10">
        <f t="shared" si="60"/>
        <v>167</v>
      </c>
      <c r="T182" s="57">
        <f t="shared" si="62"/>
        <v>362.48</v>
      </c>
      <c r="U182" s="57">
        <f t="shared" si="63"/>
        <v>119.67581992774407</v>
      </c>
      <c r="V182" s="57">
        <f t="shared" si="64"/>
        <v>242.80418007225595</v>
      </c>
      <c r="W182" s="57">
        <f t="shared" si="65"/>
        <v>88659.233480537616</v>
      </c>
      <c r="X182" s="57">
        <f>IF(W182=0,0,SUM($U$16:U182))</f>
        <v>24193.393480537718</v>
      </c>
      <c r="Y182" s="22" t="str">
        <f t="shared" si="66"/>
        <v/>
      </c>
      <c r="Z182" s="15">
        <f t="shared" si="68"/>
        <v>7</v>
      </c>
    </row>
    <row r="183" spans="2:26" x14ac:dyDescent="0.3">
      <c r="B183" s="10">
        <f t="shared" si="51"/>
        <v>168</v>
      </c>
      <c r="C183" s="53">
        <f t="shared" si="67"/>
        <v>724.95</v>
      </c>
      <c r="D183" s="53">
        <f t="shared" si="52"/>
        <v>138.84648936590767</v>
      </c>
      <c r="E183" s="53">
        <f t="shared" si="53"/>
        <v>586.10351063409234</v>
      </c>
      <c r="F183" s="53">
        <f t="shared" si="54"/>
        <v>47018.407129105683</v>
      </c>
      <c r="G183" s="53">
        <f>IF(D183=0,0,SUM($D$16:D183))</f>
        <v>43810.007129105237</v>
      </c>
      <c r="H183" s="22" t="str">
        <f t="shared" si="55"/>
        <v/>
      </c>
      <c r="J183" s="10">
        <f t="shared" si="49"/>
        <v>168</v>
      </c>
      <c r="K183" s="15">
        <f t="shared" si="61"/>
        <v>724.95</v>
      </c>
      <c r="L183" s="15">
        <f t="shared" si="56"/>
        <v>101.00356895285655</v>
      </c>
      <c r="M183" s="15">
        <f t="shared" si="57"/>
        <v>623.94643104714351</v>
      </c>
      <c r="N183" s="15">
        <f t="shared" si="50"/>
        <v>60.412500000000001</v>
      </c>
      <c r="O183" s="15">
        <f t="shared" si="58"/>
        <v>33945.436138503683</v>
      </c>
      <c r="P183" s="15">
        <f>IF(L183=0,0,SUM($L$16:L183))</f>
        <v>40886.336138503844</v>
      </c>
      <c r="Q183" s="22" t="str">
        <f t="shared" si="59"/>
        <v/>
      </c>
      <c r="S183" s="10">
        <f t="shared" si="60"/>
        <v>168</v>
      </c>
      <c r="T183" s="57">
        <f t="shared" si="62"/>
        <v>362.48</v>
      </c>
      <c r="U183" s="57">
        <f t="shared" si="63"/>
        <v>119.34896814687757</v>
      </c>
      <c r="V183" s="57">
        <f t="shared" si="64"/>
        <v>243.13103185312247</v>
      </c>
      <c r="W183" s="57">
        <f t="shared" si="65"/>
        <v>88416.102448684498</v>
      </c>
      <c r="X183" s="57">
        <f>IF(W183=0,0,SUM($U$16:U183))</f>
        <v>24312.742448684596</v>
      </c>
      <c r="Y183" s="22" t="str">
        <f t="shared" si="66"/>
        <v/>
      </c>
      <c r="Z183" s="15">
        <f t="shared" si="68"/>
        <v>7</v>
      </c>
    </row>
    <row r="184" spans="2:26" x14ac:dyDescent="0.3">
      <c r="B184" s="10">
        <f t="shared" si="51"/>
        <v>169</v>
      </c>
      <c r="C184" s="53">
        <f t="shared" si="67"/>
        <v>724.95</v>
      </c>
      <c r="D184" s="53">
        <f t="shared" si="52"/>
        <v>137.13702079322493</v>
      </c>
      <c r="E184" s="53">
        <f t="shared" si="53"/>
        <v>587.81297920677514</v>
      </c>
      <c r="F184" s="53">
        <f t="shared" si="54"/>
        <v>46430.594149898912</v>
      </c>
      <c r="G184" s="53">
        <f>IF(D184=0,0,SUM($D$16:D184))</f>
        <v>43947.144149898464</v>
      </c>
      <c r="H184" s="22" t="str">
        <f t="shared" si="55"/>
        <v/>
      </c>
      <c r="J184" s="10">
        <f t="shared" si="49"/>
        <v>169</v>
      </c>
      <c r="K184" s="15">
        <f t="shared" si="61"/>
        <v>724.95</v>
      </c>
      <c r="L184" s="15">
        <f t="shared" si="56"/>
        <v>99.007522070635744</v>
      </c>
      <c r="M184" s="15">
        <f t="shared" si="57"/>
        <v>625.94247792936426</v>
      </c>
      <c r="N184" s="15">
        <f t="shared" si="50"/>
        <v>60.412500000000001</v>
      </c>
      <c r="O184" s="15">
        <f t="shared" si="58"/>
        <v>33259.081160574322</v>
      </c>
      <c r="P184" s="15">
        <f>IF(L184=0,0,SUM($L$16:L184))</f>
        <v>40985.343660574479</v>
      </c>
      <c r="Q184" s="22" t="str">
        <f t="shared" si="59"/>
        <v/>
      </c>
      <c r="S184" s="10">
        <f t="shared" si="60"/>
        <v>169</v>
      </c>
      <c r="T184" s="57">
        <f t="shared" si="62"/>
        <v>362.48</v>
      </c>
      <c r="U184" s="57">
        <f t="shared" si="63"/>
        <v>119.02167637322916</v>
      </c>
      <c r="V184" s="57">
        <f t="shared" si="64"/>
        <v>243.45832362677086</v>
      </c>
      <c r="W184" s="57">
        <f t="shared" si="65"/>
        <v>88172.644125057734</v>
      </c>
      <c r="X184" s="57">
        <f>IF(W184=0,0,SUM($U$16:U184))</f>
        <v>24431.764125057824</v>
      </c>
      <c r="Y184" s="22" t="str">
        <f t="shared" si="66"/>
        <v/>
      </c>
      <c r="Z184" s="15">
        <f t="shared" si="68"/>
        <v>8</v>
      </c>
    </row>
    <row r="185" spans="2:26" x14ac:dyDescent="0.3">
      <c r="B185" s="10">
        <f t="shared" si="51"/>
        <v>170</v>
      </c>
      <c r="C185" s="53">
        <f t="shared" si="67"/>
        <v>724.95</v>
      </c>
      <c r="D185" s="53">
        <f t="shared" si="52"/>
        <v>135.42256627053851</v>
      </c>
      <c r="E185" s="53">
        <f t="shared" si="53"/>
        <v>589.52743372946156</v>
      </c>
      <c r="F185" s="53">
        <f t="shared" si="54"/>
        <v>45841.066716169451</v>
      </c>
      <c r="G185" s="53">
        <f>IF(D185=0,0,SUM($D$16:D185))</f>
        <v>44082.566716169</v>
      </c>
      <c r="H185" s="22" t="str">
        <f t="shared" si="55"/>
        <v/>
      </c>
      <c r="J185" s="10">
        <f t="shared" si="49"/>
        <v>170</v>
      </c>
      <c r="K185" s="15">
        <f t="shared" si="61"/>
        <v>724.95</v>
      </c>
      <c r="L185" s="15">
        <f t="shared" si="56"/>
        <v>97.005653385008443</v>
      </c>
      <c r="M185" s="15">
        <f t="shared" si="57"/>
        <v>627.94434661499156</v>
      </c>
      <c r="N185" s="15">
        <f t="shared" si="50"/>
        <v>60.412500000000001</v>
      </c>
      <c r="O185" s="15">
        <f t="shared" si="58"/>
        <v>32570.72431395933</v>
      </c>
      <c r="P185" s="15">
        <f>IF(L185=0,0,SUM($L$16:L185))</f>
        <v>41082.349313959487</v>
      </c>
      <c r="Q185" s="22" t="str">
        <f t="shared" si="59"/>
        <v/>
      </c>
      <c r="S185" s="10">
        <f t="shared" si="60"/>
        <v>170</v>
      </c>
      <c r="T185" s="57">
        <f t="shared" si="62"/>
        <v>362.48</v>
      </c>
      <c r="U185" s="57">
        <f t="shared" si="63"/>
        <v>118.6939440145008</v>
      </c>
      <c r="V185" s="57">
        <f t="shared" si="64"/>
        <v>243.78605598549922</v>
      </c>
      <c r="W185" s="57">
        <f t="shared" si="65"/>
        <v>87928.85806907223</v>
      </c>
      <c r="X185" s="57">
        <f>IF(W185=0,0,SUM($U$16:U185))</f>
        <v>24550.458069072323</v>
      </c>
      <c r="Y185" s="22" t="str">
        <f t="shared" si="66"/>
        <v/>
      </c>
      <c r="Z185" s="15">
        <f t="shared" si="68"/>
        <v>8</v>
      </c>
    </row>
    <row r="186" spans="2:26" x14ac:dyDescent="0.3">
      <c r="B186" s="10">
        <f t="shared" si="51"/>
        <v>171</v>
      </c>
      <c r="C186" s="53">
        <f t="shared" si="67"/>
        <v>724.95</v>
      </c>
      <c r="D186" s="53">
        <f t="shared" si="52"/>
        <v>133.70311125549424</v>
      </c>
      <c r="E186" s="53">
        <f t="shared" si="53"/>
        <v>591.24688874450578</v>
      </c>
      <c r="F186" s="53">
        <f t="shared" si="54"/>
        <v>45249.819827424952</v>
      </c>
      <c r="G186" s="53">
        <f>IF(D186=0,0,SUM($D$16:D186))</f>
        <v>44216.269827424498</v>
      </c>
      <c r="H186" s="22" t="str">
        <f t="shared" si="55"/>
        <v/>
      </c>
      <c r="J186" s="10">
        <f t="shared" si="49"/>
        <v>171</v>
      </c>
      <c r="K186" s="15">
        <f t="shared" si="61"/>
        <v>724.95</v>
      </c>
      <c r="L186" s="15">
        <f t="shared" si="56"/>
        <v>94.997945915714709</v>
      </c>
      <c r="M186" s="15">
        <f t="shared" si="57"/>
        <v>629.95205408428535</v>
      </c>
      <c r="N186" s="15">
        <f t="shared" si="50"/>
        <v>60.412500000000001</v>
      </c>
      <c r="O186" s="15">
        <f t="shared" si="58"/>
        <v>31880.359759875046</v>
      </c>
      <c r="P186" s="15">
        <f>IF(L186=0,0,SUM($L$16:L186))</f>
        <v>41177.347259875198</v>
      </c>
      <c r="Q186" s="22" t="str">
        <f t="shared" si="59"/>
        <v/>
      </c>
      <c r="S186" s="10">
        <f t="shared" si="60"/>
        <v>171</v>
      </c>
      <c r="T186" s="57">
        <f t="shared" si="62"/>
        <v>362.48</v>
      </c>
      <c r="U186" s="57">
        <f t="shared" si="63"/>
        <v>118.36577047759724</v>
      </c>
      <c r="V186" s="57">
        <f t="shared" si="64"/>
        <v>244.11422952240278</v>
      </c>
      <c r="W186" s="57">
        <f t="shared" si="65"/>
        <v>87684.743839549832</v>
      </c>
      <c r="X186" s="57">
        <f>IF(W186=0,0,SUM($U$16:U186))</f>
        <v>24668.823839549921</v>
      </c>
      <c r="Y186" s="22" t="str">
        <f t="shared" si="66"/>
        <v/>
      </c>
      <c r="Z186" s="15">
        <f t="shared" si="68"/>
        <v>8</v>
      </c>
    </row>
    <row r="187" spans="2:26" x14ac:dyDescent="0.3">
      <c r="B187" s="10">
        <f t="shared" si="51"/>
        <v>172</v>
      </c>
      <c r="C187" s="53">
        <f t="shared" si="67"/>
        <v>724.95</v>
      </c>
      <c r="D187" s="53">
        <f t="shared" si="52"/>
        <v>131.97864116332281</v>
      </c>
      <c r="E187" s="53">
        <f t="shared" si="53"/>
        <v>592.97135883667727</v>
      </c>
      <c r="F187" s="53">
        <f t="shared" si="54"/>
        <v>44656.84846858828</v>
      </c>
      <c r="G187" s="53">
        <f>IF(D187=0,0,SUM($D$16:D187))</f>
        <v>44348.248468587823</v>
      </c>
      <c r="H187" s="22" t="str">
        <f t="shared" si="55"/>
        <v/>
      </c>
      <c r="J187" s="10">
        <f t="shared" si="49"/>
        <v>172</v>
      </c>
      <c r="K187" s="15">
        <f t="shared" si="61"/>
        <v>724.95</v>
      </c>
      <c r="L187" s="15">
        <f t="shared" si="56"/>
        <v>92.984382632968888</v>
      </c>
      <c r="M187" s="15">
        <f t="shared" si="57"/>
        <v>631.9656173670312</v>
      </c>
      <c r="N187" s="15">
        <f t="shared" si="50"/>
        <v>60.412500000000001</v>
      </c>
      <c r="O187" s="15">
        <f t="shared" si="58"/>
        <v>31187.981642508017</v>
      </c>
      <c r="P187" s="15">
        <f>IF(L187=0,0,SUM($L$16:L187))</f>
        <v>41270.331642508165</v>
      </c>
      <c r="Q187" s="22" t="str">
        <f t="shared" si="59"/>
        <v/>
      </c>
      <c r="S187" s="10">
        <f t="shared" si="60"/>
        <v>172</v>
      </c>
      <c r="T187" s="57">
        <f t="shared" si="62"/>
        <v>362.48</v>
      </c>
      <c r="U187" s="57">
        <f t="shared" si="63"/>
        <v>118.03715516862478</v>
      </c>
      <c r="V187" s="57">
        <f t="shared" si="64"/>
        <v>244.44284483137523</v>
      </c>
      <c r="W187" s="57">
        <f t="shared" si="65"/>
        <v>87440.300994718462</v>
      </c>
      <c r="X187" s="57">
        <f>IF(W187=0,0,SUM($U$16:U187))</f>
        <v>24786.860994718547</v>
      </c>
      <c r="Y187" s="22" t="str">
        <f t="shared" si="66"/>
        <v/>
      </c>
      <c r="Z187" s="15">
        <f t="shared" si="68"/>
        <v>8</v>
      </c>
    </row>
    <row r="188" spans="2:26" x14ac:dyDescent="0.3">
      <c r="B188" s="10">
        <f t="shared" si="51"/>
        <v>173</v>
      </c>
      <c r="C188" s="53">
        <f t="shared" si="67"/>
        <v>724.95</v>
      </c>
      <c r="D188" s="53">
        <f t="shared" si="52"/>
        <v>130.24914136671583</v>
      </c>
      <c r="E188" s="53">
        <f t="shared" si="53"/>
        <v>594.70085863328427</v>
      </c>
      <c r="F188" s="53">
        <f t="shared" si="54"/>
        <v>44062.147609954998</v>
      </c>
      <c r="G188" s="53">
        <f>IF(D188=0,0,SUM($D$16:D188))</f>
        <v>44478.497609954538</v>
      </c>
      <c r="H188" s="22" t="str">
        <f t="shared" si="55"/>
        <v/>
      </c>
      <c r="J188" s="10">
        <f t="shared" si="49"/>
        <v>173</v>
      </c>
      <c r="K188" s="15">
        <f t="shared" si="61"/>
        <v>724.95</v>
      </c>
      <c r="L188" s="15">
        <f t="shared" si="56"/>
        <v>90.964946457315065</v>
      </c>
      <c r="M188" s="15">
        <f t="shared" si="57"/>
        <v>633.98505354268502</v>
      </c>
      <c r="N188" s="15">
        <f t="shared" si="50"/>
        <v>60.412500000000001</v>
      </c>
      <c r="O188" s="15">
        <f t="shared" si="58"/>
        <v>30493.584088965334</v>
      </c>
      <c r="P188" s="15">
        <f>IF(L188=0,0,SUM($L$16:L188))</f>
        <v>41361.296588965481</v>
      </c>
      <c r="Q188" s="22" t="str">
        <f t="shared" si="59"/>
        <v/>
      </c>
      <c r="S188" s="10">
        <f t="shared" si="60"/>
        <v>173</v>
      </c>
      <c r="T188" s="57">
        <f t="shared" si="62"/>
        <v>362.48</v>
      </c>
      <c r="U188" s="57">
        <f t="shared" si="63"/>
        <v>117.70809749289025</v>
      </c>
      <c r="V188" s="57">
        <f t="shared" si="64"/>
        <v>244.77190250710976</v>
      </c>
      <c r="W188" s="57">
        <f t="shared" si="65"/>
        <v>87195.529092211349</v>
      </c>
      <c r="X188" s="57">
        <f>IF(W188=0,0,SUM($U$16:U188))</f>
        <v>24904.569092211437</v>
      </c>
      <c r="Y188" s="22" t="str">
        <f t="shared" si="66"/>
        <v/>
      </c>
      <c r="Z188" s="15">
        <f t="shared" si="68"/>
        <v>8</v>
      </c>
    </row>
    <row r="189" spans="2:26" x14ac:dyDescent="0.3">
      <c r="B189" s="10">
        <f t="shared" si="51"/>
        <v>174</v>
      </c>
      <c r="C189" s="53">
        <f t="shared" si="67"/>
        <v>724.95</v>
      </c>
      <c r="D189" s="53">
        <f t="shared" si="52"/>
        <v>128.51459719570209</v>
      </c>
      <c r="E189" s="53">
        <f t="shared" si="53"/>
        <v>596.43540280429795</v>
      </c>
      <c r="F189" s="53">
        <f t="shared" si="54"/>
        <v>43465.712207150704</v>
      </c>
      <c r="G189" s="53">
        <f>IF(D189=0,0,SUM($D$16:D189))</f>
        <v>44607.012207150241</v>
      </c>
      <c r="H189" s="22" t="str">
        <f t="shared" si="55"/>
        <v/>
      </c>
      <c r="J189" s="10">
        <f t="shared" si="49"/>
        <v>174</v>
      </c>
      <c r="K189" s="15">
        <f t="shared" si="61"/>
        <v>724.95</v>
      </c>
      <c r="L189" s="15">
        <f t="shared" si="56"/>
        <v>88.93962025948224</v>
      </c>
      <c r="M189" s="15">
        <f t="shared" si="57"/>
        <v>636.01037974051781</v>
      </c>
      <c r="N189" s="15">
        <f t="shared" si="50"/>
        <v>60.412500000000001</v>
      </c>
      <c r="O189" s="15">
        <f t="shared" si="58"/>
        <v>29797.161209224818</v>
      </c>
      <c r="P189" s="15">
        <f>IF(L189=0,0,SUM($L$16:L189))</f>
        <v>41450.23620922496</v>
      </c>
      <c r="Q189" s="22" t="str">
        <f t="shared" si="59"/>
        <v/>
      </c>
      <c r="S189" s="10">
        <f t="shared" si="60"/>
        <v>174</v>
      </c>
      <c r="T189" s="57">
        <f t="shared" si="62"/>
        <v>362.48</v>
      </c>
      <c r="U189" s="57">
        <f t="shared" si="63"/>
        <v>117.3785968548999</v>
      </c>
      <c r="V189" s="57">
        <f t="shared" si="64"/>
        <v>245.10140314510011</v>
      </c>
      <c r="W189" s="57">
        <f t="shared" si="65"/>
        <v>86950.427689066244</v>
      </c>
      <c r="X189" s="57">
        <f>IF(W189=0,0,SUM($U$16:U189))</f>
        <v>25021.947689066335</v>
      </c>
      <c r="Y189" s="22" t="str">
        <f t="shared" si="66"/>
        <v/>
      </c>
      <c r="Z189" s="15">
        <f t="shared" si="68"/>
        <v>8</v>
      </c>
    </row>
    <row r="190" spans="2:26" x14ac:dyDescent="0.3">
      <c r="B190" s="10">
        <f t="shared" si="51"/>
        <v>175</v>
      </c>
      <c r="C190" s="53">
        <f t="shared" si="67"/>
        <v>724.95</v>
      </c>
      <c r="D190" s="53">
        <f t="shared" si="52"/>
        <v>126.77499393752289</v>
      </c>
      <c r="E190" s="53">
        <f t="shared" si="53"/>
        <v>598.17500606247711</v>
      </c>
      <c r="F190" s="53">
        <f t="shared" si="54"/>
        <v>42867.537201088227</v>
      </c>
      <c r="G190" s="53">
        <f>IF(D190=0,0,SUM($D$16:D190))</f>
        <v>44733.787201087762</v>
      </c>
      <c r="H190" s="22" t="str">
        <f t="shared" si="55"/>
        <v/>
      </c>
      <c r="J190" s="10">
        <f t="shared" si="49"/>
        <v>175</v>
      </c>
      <c r="K190" s="15">
        <f t="shared" si="61"/>
        <v>724.95</v>
      </c>
      <c r="L190" s="15">
        <f t="shared" si="56"/>
        <v>86.908386860239048</v>
      </c>
      <c r="M190" s="15">
        <f t="shared" si="57"/>
        <v>638.04161313976101</v>
      </c>
      <c r="N190" s="15">
        <f t="shared" si="50"/>
        <v>60.412500000000001</v>
      </c>
      <c r="O190" s="15">
        <f t="shared" si="58"/>
        <v>29098.707096085058</v>
      </c>
      <c r="P190" s="15">
        <f>IF(L190=0,0,SUM($L$16:L190))</f>
        <v>41537.1445960852</v>
      </c>
      <c r="Q190" s="22" t="str">
        <f t="shared" si="59"/>
        <v/>
      </c>
      <c r="S190" s="10">
        <f t="shared" si="60"/>
        <v>175</v>
      </c>
      <c r="T190" s="57">
        <f t="shared" si="62"/>
        <v>362.48</v>
      </c>
      <c r="U190" s="57">
        <f t="shared" si="63"/>
        <v>117.04865265835841</v>
      </c>
      <c r="V190" s="57">
        <f t="shared" si="64"/>
        <v>245.43134734164161</v>
      </c>
      <c r="W190" s="57">
        <f t="shared" si="65"/>
        <v>86704.996341724604</v>
      </c>
      <c r="X190" s="57">
        <f>IF(W190=0,0,SUM($U$16:U190))</f>
        <v>25138.996341724695</v>
      </c>
      <c r="Y190" s="22" t="str">
        <f t="shared" si="66"/>
        <v/>
      </c>
      <c r="Z190" s="15">
        <f t="shared" si="68"/>
        <v>8</v>
      </c>
    </row>
    <row r="191" spans="2:26" x14ac:dyDescent="0.3">
      <c r="B191" s="10">
        <f t="shared" si="51"/>
        <v>176</v>
      </c>
      <c r="C191" s="53">
        <f t="shared" si="67"/>
        <v>724.95</v>
      </c>
      <c r="D191" s="53">
        <f t="shared" si="52"/>
        <v>125.03031683650734</v>
      </c>
      <c r="E191" s="53">
        <f t="shared" si="53"/>
        <v>599.91968316349266</v>
      </c>
      <c r="F191" s="53">
        <f t="shared" si="54"/>
        <v>42267.617517924737</v>
      </c>
      <c r="G191" s="53">
        <f>IF(D191=0,0,SUM($D$16:D191))</f>
        <v>44858.817517924268</v>
      </c>
      <c r="H191" s="22" t="str">
        <f t="shared" si="55"/>
        <v/>
      </c>
      <c r="J191" s="10">
        <f t="shared" si="49"/>
        <v>176</v>
      </c>
      <c r="K191" s="15">
        <f t="shared" si="61"/>
        <v>724.95</v>
      </c>
      <c r="L191" s="15">
        <f t="shared" si="56"/>
        <v>84.871229030248102</v>
      </c>
      <c r="M191" s="15">
        <f t="shared" si="57"/>
        <v>640.07877096975199</v>
      </c>
      <c r="N191" s="15">
        <f t="shared" si="50"/>
        <v>60.412500000000001</v>
      </c>
      <c r="O191" s="15">
        <f t="shared" si="58"/>
        <v>28398.215825115305</v>
      </c>
      <c r="P191" s="15">
        <f>IF(L191=0,0,SUM($L$16:L191))</f>
        <v>41622.01582511545</v>
      </c>
      <c r="Q191" s="22" t="str">
        <f t="shared" si="59"/>
        <v/>
      </c>
      <c r="S191" s="10">
        <f t="shared" si="60"/>
        <v>176</v>
      </c>
      <c r="T191" s="57">
        <f t="shared" si="62"/>
        <v>362.48</v>
      </c>
      <c r="U191" s="57">
        <f t="shared" si="63"/>
        <v>116.71826430616775</v>
      </c>
      <c r="V191" s="57">
        <f t="shared" si="64"/>
        <v>245.76173569383226</v>
      </c>
      <c r="W191" s="57">
        <f t="shared" si="65"/>
        <v>86459.234606030775</v>
      </c>
      <c r="X191" s="57">
        <f>IF(W191=0,0,SUM($U$16:U191))</f>
        <v>25255.714606030862</v>
      </c>
      <c r="Y191" s="22" t="str">
        <f t="shared" si="66"/>
        <v/>
      </c>
      <c r="Z191" s="15">
        <f t="shared" si="68"/>
        <v>8</v>
      </c>
    </row>
    <row r="192" spans="2:26" x14ac:dyDescent="0.3">
      <c r="B192" s="10">
        <f t="shared" si="51"/>
        <v>177</v>
      </c>
      <c r="C192" s="53">
        <f t="shared" si="67"/>
        <v>724.95</v>
      </c>
      <c r="D192" s="53">
        <f t="shared" si="52"/>
        <v>123.28055109394717</v>
      </c>
      <c r="E192" s="53">
        <f t="shared" si="53"/>
        <v>601.66944890605282</v>
      </c>
      <c r="F192" s="53">
        <f t="shared" si="54"/>
        <v>41665.94806901869</v>
      </c>
      <c r="G192" s="53">
        <f>IF(D192=0,0,SUM($D$16:D192))</f>
        <v>44982.098069018219</v>
      </c>
      <c r="H192" s="22" t="str">
        <f t="shared" si="55"/>
        <v/>
      </c>
      <c r="J192" s="10">
        <f t="shared" si="49"/>
        <v>177</v>
      </c>
      <c r="K192" s="15">
        <f t="shared" si="61"/>
        <v>724.95</v>
      </c>
      <c r="L192" s="15">
        <f t="shared" si="56"/>
        <v>82.828129489919647</v>
      </c>
      <c r="M192" s="15">
        <f t="shared" si="57"/>
        <v>642.12187051008038</v>
      </c>
      <c r="N192" s="15">
        <f t="shared" si="50"/>
        <v>60.412500000000001</v>
      </c>
      <c r="O192" s="15">
        <f t="shared" si="58"/>
        <v>27695.681454605226</v>
      </c>
      <c r="P192" s="15">
        <f>IF(L192=0,0,SUM($L$16:L192))</f>
        <v>41704.843954605371</v>
      </c>
      <c r="Q192" s="22" t="str">
        <f t="shared" si="59"/>
        <v/>
      </c>
      <c r="S192" s="10">
        <f t="shared" si="60"/>
        <v>177</v>
      </c>
      <c r="T192" s="57">
        <f t="shared" si="62"/>
        <v>362.48</v>
      </c>
      <c r="U192" s="57">
        <f t="shared" si="63"/>
        <v>116.38743120042605</v>
      </c>
      <c r="V192" s="57">
        <f t="shared" si="64"/>
        <v>246.09256879957397</v>
      </c>
      <c r="W192" s="57">
        <f t="shared" si="65"/>
        <v>86213.142037231199</v>
      </c>
      <c r="X192" s="57">
        <f>IF(W192=0,0,SUM($U$16:U192))</f>
        <v>25372.102037231289</v>
      </c>
      <c r="Y192" s="22" t="str">
        <f t="shared" si="66"/>
        <v/>
      </c>
      <c r="Z192" s="15">
        <f t="shared" si="68"/>
        <v>8</v>
      </c>
    </row>
    <row r="193" spans="2:26" x14ac:dyDescent="0.3">
      <c r="B193" s="10">
        <f t="shared" si="51"/>
        <v>178</v>
      </c>
      <c r="C193" s="53">
        <f t="shared" si="67"/>
        <v>724.95</v>
      </c>
      <c r="D193" s="53">
        <f t="shared" si="52"/>
        <v>121.52568186797119</v>
      </c>
      <c r="E193" s="53">
        <f t="shared" si="53"/>
        <v>603.42431813202882</v>
      </c>
      <c r="F193" s="53">
        <f t="shared" si="54"/>
        <v>41062.523750886663</v>
      </c>
      <c r="G193" s="53">
        <f>IF(D193=0,0,SUM($D$16:D193))</f>
        <v>45103.623750886189</v>
      </c>
      <c r="H193" s="22" t="str">
        <f t="shared" si="55"/>
        <v/>
      </c>
      <c r="J193" s="10">
        <f t="shared" si="49"/>
        <v>178</v>
      </c>
      <c r="K193" s="15">
        <f t="shared" si="61"/>
        <v>724.95</v>
      </c>
      <c r="L193" s="15">
        <f t="shared" si="56"/>
        <v>80.779070909265258</v>
      </c>
      <c r="M193" s="15">
        <f t="shared" si="57"/>
        <v>644.17092909073483</v>
      </c>
      <c r="N193" s="15">
        <f t="shared" si="50"/>
        <v>60.412500000000001</v>
      </c>
      <c r="O193" s="15">
        <f t="shared" si="58"/>
        <v>26991.098025514493</v>
      </c>
      <c r="P193" s="15">
        <f>IF(L193=0,0,SUM($L$16:L193))</f>
        <v>41785.623025514637</v>
      </c>
      <c r="Q193" s="22" t="str">
        <f t="shared" si="59"/>
        <v/>
      </c>
      <c r="S193" s="10">
        <f t="shared" si="60"/>
        <v>178</v>
      </c>
      <c r="T193" s="57">
        <f t="shared" si="62"/>
        <v>362.48</v>
      </c>
      <c r="U193" s="57">
        <f t="shared" si="63"/>
        <v>116.05615274242662</v>
      </c>
      <c r="V193" s="57">
        <f t="shared" si="64"/>
        <v>246.42384725757341</v>
      </c>
      <c r="W193" s="57">
        <f t="shared" si="65"/>
        <v>85966.718189973632</v>
      </c>
      <c r="X193" s="57">
        <f>IF(W193=0,0,SUM($U$16:U193))</f>
        <v>25488.158189973714</v>
      </c>
      <c r="Y193" s="22" t="str">
        <f t="shared" si="66"/>
        <v/>
      </c>
      <c r="Z193" s="15">
        <f t="shared" si="68"/>
        <v>8</v>
      </c>
    </row>
    <row r="194" spans="2:26" x14ac:dyDescent="0.3">
      <c r="B194" s="10">
        <f t="shared" si="51"/>
        <v>179</v>
      </c>
      <c r="C194" s="53">
        <f t="shared" si="67"/>
        <v>724.95</v>
      </c>
      <c r="D194" s="53">
        <f t="shared" si="52"/>
        <v>119.76569427341944</v>
      </c>
      <c r="E194" s="53">
        <f t="shared" si="53"/>
        <v>605.18430572658065</v>
      </c>
      <c r="F194" s="53">
        <f t="shared" si="54"/>
        <v>40457.339445160083</v>
      </c>
      <c r="G194" s="53">
        <f>IF(D194=0,0,SUM($D$16:D194))</f>
        <v>45223.389445159606</v>
      </c>
      <c r="H194" s="22" t="str">
        <f t="shared" si="55"/>
        <v/>
      </c>
      <c r="J194" s="10">
        <f t="shared" si="49"/>
        <v>179</v>
      </c>
      <c r="K194" s="15">
        <f t="shared" si="61"/>
        <v>724.95</v>
      </c>
      <c r="L194" s="15">
        <f t="shared" si="56"/>
        <v>78.724035907750604</v>
      </c>
      <c r="M194" s="15">
        <f t="shared" si="57"/>
        <v>646.22596409224946</v>
      </c>
      <c r="N194" s="15">
        <f t="shared" si="50"/>
        <v>60.412500000000001</v>
      </c>
      <c r="O194" s="15">
        <f t="shared" si="58"/>
        <v>26284.459561422245</v>
      </c>
      <c r="P194" s="15">
        <f>IF(L194=0,0,SUM($L$16:L194))</f>
        <v>41864.347061422384</v>
      </c>
      <c r="Q194" s="22" t="str">
        <f t="shared" si="59"/>
        <v/>
      </c>
      <c r="S194" s="10">
        <f t="shared" si="60"/>
        <v>179</v>
      </c>
      <c r="T194" s="57">
        <f t="shared" si="62"/>
        <v>362.48</v>
      </c>
      <c r="U194" s="57">
        <f t="shared" si="63"/>
        <v>115.72442833265683</v>
      </c>
      <c r="V194" s="57">
        <f t="shared" si="64"/>
        <v>246.75557166734319</v>
      </c>
      <c r="W194" s="57">
        <f t="shared" si="65"/>
        <v>85719.962618306294</v>
      </c>
      <c r="X194" s="57">
        <f>IF(W194=0,0,SUM($U$16:U194))</f>
        <v>25603.882618306372</v>
      </c>
      <c r="Y194" s="22" t="str">
        <f t="shared" si="66"/>
        <v/>
      </c>
      <c r="Z194" s="15">
        <f t="shared" si="68"/>
        <v>8</v>
      </c>
    </row>
    <row r="195" spans="2:26" x14ac:dyDescent="0.3">
      <c r="B195" s="10">
        <f t="shared" si="51"/>
        <v>180</v>
      </c>
      <c r="C195" s="53">
        <f t="shared" si="67"/>
        <v>724.95</v>
      </c>
      <c r="D195" s="53">
        <f t="shared" si="52"/>
        <v>118.00057338171693</v>
      </c>
      <c r="E195" s="53">
        <f t="shared" si="53"/>
        <v>606.94942661828316</v>
      </c>
      <c r="F195" s="53">
        <f t="shared" si="54"/>
        <v>39850.390018541802</v>
      </c>
      <c r="G195" s="53">
        <f>IF(D195=0,0,SUM($D$16:D195))</f>
        <v>45341.390018541322</v>
      </c>
      <c r="H195" s="22" t="str">
        <f t="shared" si="55"/>
        <v/>
      </c>
      <c r="J195" s="10">
        <f t="shared" si="49"/>
        <v>180</v>
      </c>
      <c r="K195" s="15">
        <f t="shared" si="61"/>
        <v>724.95</v>
      </c>
      <c r="L195" s="15">
        <f t="shared" si="56"/>
        <v>76.663007054148224</v>
      </c>
      <c r="M195" s="15">
        <f t="shared" si="57"/>
        <v>648.28699294585181</v>
      </c>
      <c r="N195" s="15">
        <f t="shared" si="50"/>
        <v>60.412500000000001</v>
      </c>
      <c r="O195" s="15">
        <f t="shared" si="58"/>
        <v>25575.760068476393</v>
      </c>
      <c r="P195" s="15">
        <f>IF(L195=0,0,SUM($L$16:L195))</f>
        <v>41941.010068476535</v>
      </c>
      <c r="Q195" s="22" t="str">
        <f t="shared" si="59"/>
        <v/>
      </c>
      <c r="S195" s="10">
        <f t="shared" si="60"/>
        <v>180</v>
      </c>
      <c r="T195" s="57">
        <f t="shared" si="62"/>
        <v>362.48</v>
      </c>
      <c r="U195" s="57">
        <f t="shared" si="63"/>
        <v>115.39225737079694</v>
      </c>
      <c r="V195" s="57">
        <f t="shared" si="64"/>
        <v>247.08774262920309</v>
      </c>
      <c r="W195" s="57">
        <f t="shared" si="65"/>
        <v>85472.874875677095</v>
      </c>
      <c r="X195" s="57">
        <f>IF(W195=0,0,SUM($U$16:U195))</f>
        <v>25719.274875677169</v>
      </c>
      <c r="Y195" s="22" t="str">
        <f t="shared" si="66"/>
        <v/>
      </c>
      <c r="Z195" s="15">
        <f t="shared" si="68"/>
        <v>8</v>
      </c>
    </row>
    <row r="196" spans="2:26" x14ac:dyDescent="0.3">
      <c r="B196" s="10">
        <f t="shared" si="51"/>
        <v>181</v>
      </c>
      <c r="C196" s="53">
        <f t="shared" si="67"/>
        <v>724.95</v>
      </c>
      <c r="D196" s="53">
        <f t="shared" si="52"/>
        <v>116.23030422074693</v>
      </c>
      <c r="E196" s="53">
        <f t="shared" si="53"/>
        <v>608.71969577925313</v>
      </c>
      <c r="F196" s="53">
        <f t="shared" si="54"/>
        <v>39241.670322762555</v>
      </c>
      <c r="G196" s="53">
        <f>IF(D196=0,0,SUM($D$16:D196))</f>
        <v>45457.620322762072</v>
      </c>
      <c r="H196" s="22" t="str">
        <f t="shared" si="55"/>
        <v/>
      </c>
      <c r="J196" s="10">
        <f t="shared" si="49"/>
        <v>181</v>
      </c>
      <c r="K196" s="15">
        <f t="shared" si="61"/>
        <v>724.95</v>
      </c>
      <c r="L196" s="15">
        <f t="shared" si="56"/>
        <v>74.595966866389489</v>
      </c>
      <c r="M196" s="15">
        <f t="shared" si="57"/>
        <v>650.35403313361053</v>
      </c>
      <c r="N196" s="15">
        <f t="shared" si="50"/>
        <v>60.412500000000001</v>
      </c>
      <c r="O196" s="15">
        <f t="shared" si="58"/>
        <v>24864.993535342783</v>
      </c>
      <c r="P196" s="15">
        <f>IF(L196=0,0,SUM($L$16:L196))</f>
        <v>42015.606035342927</v>
      </c>
      <c r="Q196" s="22" t="str">
        <f t="shared" si="59"/>
        <v/>
      </c>
      <c r="S196" s="10">
        <f t="shared" si="60"/>
        <v>181</v>
      </c>
      <c r="T196" s="57">
        <f t="shared" si="62"/>
        <v>362.48</v>
      </c>
      <c r="U196" s="57">
        <f t="shared" si="63"/>
        <v>115.05963925571918</v>
      </c>
      <c r="V196" s="57">
        <f t="shared" si="64"/>
        <v>247.42036074428086</v>
      </c>
      <c r="W196" s="57">
        <f t="shared" si="65"/>
        <v>85225.454514932819</v>
      </c>
      <c r="X196" s="57">
        <f>IF(W196=0,0,SUM($U$16:U196))</f>
        <v>25834.334514932889</v>
      </c>
      <c r="Y196" s="22" t="str">
        <f t="shared" si="66"/>
        <v/>
      </c>
      <c r="Z196" s="15">
        <f t="shared" si="68"/>
        <v>8</v>
      </c>
    </row>
    <row r="197" spans="2:26" x14ac:dyDescent="0.3">
      <c r="B197" s="10">
        <f t="shared" si="51"/>
        <v>182</v>
      </c>
      <c r="C197" s="53">
        <f t="shared" si="67"/>
        <v>724.95</v>
      </c>
      <c r="D197" s="53">
        <f t="shared" si="52"/>
        <v>114.45487177472414</v>
      </c>
      <c r="E197" s="53">
        <f t="shared" si="53"/>
        <v>610.49512822527595</v>
      </c>
      <c r="F197" s="53">
        <f t="shared" si="54"/>
        <v>38631.175194537282</v>
      </c>
      <c r="G197" s="53">
        <f>IF(D197=0,0,SUM($D$16:D197))</f>
        <v>45572.075194536796</v>
      </c>
      <c r="H197" s="22" t="str">
        <f t="shared" si="55"/>
        <v/>
      </c>
      <c r="J197" s="10">
        <f t="shared" si="49"/>
        <v>182</v>
      </c>
      <c r="K197" s="15">
        <f t="shared" si="61"/>
        <v>724.95</v>
      </c>
      <c r="L197" s="15">
        <f t="shared" si="56"/>
        <v>72.522897811416456</v>
      </c>
      <c r="M197" s="15">
        <f t="shared" si="57"/>
        <v>652.4271021885836</v>
      </c>
      <c r="N197" s="15">
        <f t="shared" si="50"/>
        <v>60.412500000000001</v>
      </c>
      <c r="O197" s="15">
        <f t="shared" si="58"/>
        <v>24152.153933154201</v>
      </c>
      <c r="P197" s="15">
        <f>IF(L197=0,0,SUM($L$16:L197))</f>
        <v>42088.128933154345</v>
      </c>
      <c r="Q197" s="22" t="str">
        <f t="shared" si="59"/>
        <v/>
      </c>
      <c r="S197" s="10">
        <f t="shared" si="60"/>
        <v>182</v>
      </c>
      <c r="T197" s="57">
        <f t="shared" si="62"/>
        <v>362.48</v>
      </c>
      <c r="U197" s="57">
        <f t="shared" si="63"/>
        <v>114.7265733854865</v>
      </c>
      <c r="V197" s="57">
        <f t="shared" si="64"/>
        <v>247.7534266145135</v>
      </c>
      <c r="W197" s="57">
        <f t="shared" si="65"/>
        <v>84977.70108831831</v>
      </c>
      <c r="X197" s="57">
        <f>IF(W197=0,0,SUM($U$16:U197))</f>
        <v>25949.061088318376</v>
      </c>
      <c r="Y197" s="22" t="str">
        <f t="shared" si="66"/>
        <v/>
      </c>
      <c r="Z197" s="15">
        <f t="shared" si="68"/>
        <v>8</v>
      </c>
    </row>
    <row r="198" spans="2:26" x14ac:dyDescent="0.3">
      <c r="B198" s="10">
        <f t="shared" si="51"/>
        <v>183</v>
      </c>
      <c r="C198" s="53">
        <f t="shared" si="67"/>
        <v>724.95</v>
      </c>
      <c r="D198" s="53">
        <f t="shared" si="52"/>
        <v>112.67426098406708</v>
      </c>
      <c r="E198" s="53">
        <f t="shared" si="53"/>
        <v>612.27573901593291</v>
      </c>
      <c r="F198" s="53">
        <f t="shared" si="54"/>
        <v>38018.89945552135</v>
      </c>
      <c r="G198" s="53">
        <f>IF(D198=0,0,SUM($D$16:D198))</f>
        <v>45684.749455520861</v>
      </c>
      <c r="H198" s="22" t="str">
        <f t="shared" si="55"/>
        <v/>
      </c>
      <c r="J198" s="10">
        <f t="shared" si="49"/>
        <v>183</v>
      </c>
      <c r="K198" s="15">
        <f t="shared" si="61"/>
        <v>724.95</v>
      </c>
      <c r="L198" s="15">
        <f t="shared" si="56"/>
        <v>70.443782305033096</v>
      </c>
      <c r="M198" s="15">
        <f t="shared" si="57"/>
        <v>654.50621769496695</v>
      </c>
      <c r="N198" s="15">
        <f t="shared" si="50"/>
        <v>60.412500000000001</v>
      </c>
      <c r="O198" s="15">
        <f t="shared" si="58"/>
        <v>23437.235215459234</v>
      </c>
      <c r="P198" s="15">
        <f>IF(L198=0,0,SUM($L$16:L198))</f>
        <v>42158.572715459377</v>
      </c>
      <c r="Q198" s="22" t="str">
        <f t="shared" si="59"/>
        <v/>
      </c>
      <c r="S198" s="10">
        <f t="shared" si="60"/>
        <v>183</v>
      </c>
      <c r="T198" s="57">
        <f t="shared" si="62"/>
        <v>362.48</v>
      </c>
      <c r="U198" s="57">
        <f t="shared" si="63"/>
        <v>114.39305915735159</v>
      </c>
      <c r="V198" s="57">
        <f t="shared" si="64"/>
        <v>248.08694084264843</v>
      </c>
      <c r="W198" s="57">
        <f t="shared" si="65"/>
        <v>84729.614147475659</v>
      </c>
      <c r="X198" s="57">
        <f>IF(W198=0,0,SUM($U$16:U198))</f>
        <v>26063.454147475728</v>
      </c>
      <c r="Y198" s="22" t="str">
        <f t="shared" si="66"/>
        <v/>
      </c>
      <c r="Z198" s="15">
        <f t="shared" si="68"/>
        <v>8</v>
      </c>
    </row>
    <row r="199" spans="2:26" x14ac:dyDescent="0.3">
      <c r="B199" s="10">
        <f t="shared" si="51"/>
        <v>184</v>
      </c>
      <c r="C199" s="53">
        <f t="shared" si="67"/>
        <v>724.95</v>
      </c>
      <c r="D199" s="53">
        <f t="shared" si="52"/>
        <v>110.88845674527062</v>
      </c>
      <c r="E199" s="53">
        <f t="shared" si="53"/>
        <v>614.06154325472949</v>
      </c>
      <c r="F199" s="53">
        <f t="shared" si="54"/>
        <v>37404.837912266623</v>
      </c>
      <c r="G199" s="53">
        <f>IF(D199=0,0,SUM($D$16:D199))</f>
        <v>45795.637912266131</v>
      </c>
      <c r="H199" s="22" t="str">
        <f t="shared" si="55"/>
        <v/>
      </c>
      <c r="J199" s="10">
        <f t="shared" si="49"/>
        <v>184</v>
      </c>
      <c r="K199" s="15">
        <f t="shared" si="61"/>
        <v>724.95</v>
      </c>
      <c r="L199" s="15">
        <f t="shared" si="56"/>
        <v>68.358602711756106</v>
      </c>
      <c r="M199" s="15">
        <f t="shared" si="57"/>
        <v>656.59139728824391</v>
      </c>
      <c r="N199" s="15">
        <f t="shared" si="50"/>
        <v>60.412500000000001</v>
      </c>
      <c r="O199" s="15">
        <f t="shared" si="58"/>
        <v>22720.231318170991</v>
      </c>
      <c r="P199" s="15">
        <f>IF(L199=0,0,SUM($L$16:L199))</f>
        <v>42226.931318171133</v>
      </c>
      <c r="Q199" s="22" t="str">
        <f t="shared" si="59"/>
        <v/>
      </c>
      <c r="S199" s="10">
        <f t="shared" si="60"/>
        <v>184</v>
      </c>
      <c r="T199" s="57">
        <f t="shared" si="62"/>
        <v>362.48</v>
      </c>
      <c r="U199" s="57">
        <f t="shared" si="63"/>
        <v>114.05909596775571</v>
      </c>
      <c r="V199" s="57">
        <f t="shared" si="64"/>
        <v>248.42090403224432</v>
      </c>
      <c r="W199" s="57">
        <f t="shared" si="65"/>
        <v>84481.193243443413</v>
      </c>
      <c r="X199" s="57">
        <f>IF(W199=0,0,SUM($U$16:U199))</f>
        <v>26177.513243443485</v>
      </c>
      <c r="Y199" s="22" t="str">
        <f t="shared" si="66"/>
        <v/>
      </c>
      <c r="Z199" s="15">
        <f t="shared" si="68"/>
        <v>8</v>
      </c>
    </row>
    <row r="200" spans="2:26" x14ac:dyDescent="0.3">
      <c r="B200" s="10">
        <f t="shared" si="51"/>
        <v>185</v>
      </c>
      <c r="C200" s="53">
        <f t="shared" si="67"/>
        <v>724.95</v>
      </c>
      <c r="D200" s="53">
        <f t="shared" si="52"/>
        <v>109.09744391077766</v>
      </c>
      <c r="E200" s="53">
        <f t="shared" si="53"/>
        <v>615.85255608922239</v>
      </c>
      <c r="F200" s="53">
        <f t="shared" si="54"/>
        <v>36788.985356177407</v>
      </c>
      <c r="G200" s="53">
        <f>IF(D200=0,0,SUM($D$16:D200))</f>
        <v>45904.735356176912</v>
      </c>
      <c r="H200" s="22" t="str">
        <f t="shared" si="55"/>
        <v/>
      </c>
      <c r="J200" s="10">
        <f t="shared" si="49"/>
        <v>185</v>
      </c>
      <c r="K200" s="15">
        <f t="shared" si="61"/>
        <v>724.95</v>
      </c>
      <c r="L200" s="15">
        <f t="shared" si="56"/>
        <v>66.267341344665397</v>
      </c>
      <c r="M200" s="15">
        <f t="shared" si="57"/>
        <v>658.68265865533465</v>
      </c>
      <c r="N200" s="15">
        <f t="shared" si="50"/>
        <v>60.412500000000001</v>
      </c>
      <c r="O200" s="15">
        <f t="shared" si="58"/>
        <v>22001.136159515656</v>
      </c>
      <c r="P200" s="15">
        <f>IF(L200=0,0,SUM($L$16:L200))</f>
        <v>42293.198659515801</v>
      </c>
      <c r="Q200" s="22" t="str">
        <f t="shared" si="59"/>
        <v/>
      </c>
      <c r="S200" s="10">
        <f t="shared" si="60"/>
        <v>185</v>
      </c>
      <c r="T200" s="57">
        <f t="shared" si="62"/>
        <v>362.48</v>
      </c>
      <c r="U200" s="57">
        <f t="shared" si="63"/>
        <v>113.72468321232768</v>
      </c>
      <c r="V200" s="57">
        <f t="shared" si="64"/>
        <v>248.75531678767234</v>
      </c>
      <c r="W200" s="57">
        <f t="shared" si="65"/>
        <v>84232.437926655737</v>
      </c>
      <c r="X200" s="57">
        <f>IF(W200=0,0,SUM($U$16:U200))</f>
        <v>26291.237926655813</v>
      </c>
      <c r="Y200" s="22" t="str">
        <f t="shared" si="66"/>
        <v/>
      </c>
      <c r="Z200" s="15">
        <f t="shared" si="68"/>
        <v>8</v>
      </c>
    </row>
    <row r="201" spans="2:26" x14ac:dyDescent="0.3">
      <c r="B201" s="10">
        <f t="shared" si="51"/>
        <v>186</v>
      </c>
      <c r="C201" s="53">
        <f t="shared" si="67"/>
        <v>724.95</v>
      </c>
      <c r="D201" s="53">
        <f t="shared" si="52"/>
        <v>107.30120728885078</v>
      </c>
      <c r="E201" s="53">
        <f t="shared" si="53"/>
        <v>617.64879271114933</v>
      </c>
      <c r="F201" s="53">
        <f t="shared" si="54"/>
        <v>36171.336563466262</v>
      </c>
      <c r="G201" s="53">
        <f>IF(D201=0,0,SUM($D$16:D201))</f>
        <v>46012.036563465765</v>
      </c>
      <c r="H201" s="22" t="str">
        <f t="shared" si="55"/>
        <v/>
      </c>
      <c r="J201" s="10">
        <f t="shared" si="49"/>
        <v>186</v>
      </c>
      <c r="K201" s="15">
        <f t="shared" si="61"/>
        <v>724.95</v>
      </c>
      <c r="L201" s="15">
        <f t="shared" si="56"/>
        <v>64.169980465254</v>
      </c>
      <c r="M201" s="15">
        <f t="shared" si="57"/>
        <v>660.78001953474609</v>
      </c>
      <c r="N201" s="15">
        <f t="shared" si="50"/>
        <v>60.412500000000001</v>
      </c>
      <c r="O201" s="15">
        <f t="shared" si="58"/>
        <v>21279.943639980909</v>
      </c>
      <c r="P201" s="15">
        <f>IF(L201=0,0,SUM($L$16:L201))</f>
        <v>42357.368639981054</v>
      </c>
      <c r="Q201" s="22" t="str">
        <f t="shared" si="59"/>
        <v/>
      </c>
      <c r="S201" s="10">
        <f t="shared" si="60"/>
        <v>186</v>
      </c>
      <c r="T201" s="57">
        <f t="shared" si="62"/>
        <v>362.48</v>
      </c>
      <c r="U201" s="57">
        <f t="shared" si="63"/>
        <v>113.38982028588273</v>
      </c>
      <c r="V201" s="57">
        <f t="shared" si="64"/>
        <v>249.09017971411728</v>
      </c>
      <c r="W201" s="57">
        <f t="shared" si="65"/>
        <v>83983.347746941625</v>
      </c>
      <c r="X201" s="57">
        <f>IF(W201=0,0,SUM($U$16:U201))</f>
        <v>26404.627746941696</v>
      </c>
      <c r="Y201" s="22" t="str">
        <f t="shared" si="66"/>
        <v/>
      </c>
      <c r="Z201" s="15">
        <f t="shared" si="68"/>
        <v>8</v>
      </c>
    </row>
    <row r="202" spans="2:26" x14ac:dyDescent="0.3">
      <c r="B202" s="10">
        <f t="shared" si="51"/>
        <v>187</v>
      </c>
      <c r="C202" s="53">
        <f t="shared" si="67"/>
        <v>724.95</v>
      </c>
      <c r="D202" s="53">
        <f t="shared" si="52"/>
        <v>105.49973164344328</v>
      </c>
      <c r="E202" s="53">
        <f t="shared" si="53"/>
        <v>619.45026835655676</v>
      </c>
      <c r="F202" s="53">
        <f t="shared" si="54"/>
        <v>35551.886295109711</v>
      </c>
      <c r="G202" s="53">
        <f>IF(D202=0,0,SUM($D$16:D202))</f>
        <v>46117.53629510921</v>
      </c>
      <c r="H202" s="22" t="str">
        <f t="shared" si="55"/>
        <v/>
      </c>
      <c r="J202" s="10">
        <f t="shared" si="49"/>
        <v>187</v>
      </c>
      <c r="K202" s="15">
        <f t="shared" si="61"/>
        <v>724.95</v>
      </c>
      <c r="L202" s="15">
        <f t="shared" si="56"/>
        <v>62.066502283277657</v>
      </c>
      <c r="M202" s="15">
        <f t="shared" si="57"/>
        <v>662.88349771672233</v>
      </c>
      <c r="N202" s="15">
        <f t="shared" si="50"/>
        <v>60.412500000000001</v>
      </c>
      <c r="O202" s="15">
        <f t="shared" si="58"/>
        <v>20556.647642264186</v>
      </c>
      <c r="P202" s="15">
        <f>IF(L202=0,0,SUM($L$16:L202))</f>
        <v>42419.43514226433</v>
      </c>
      <c r="Q202" s="22" t="str">
        <f t="shared" si="59"/>
        <v/>
      </c>
      <c r="S202" s="10">
        <f t="shared" si="60"/>
        <v>187</v>
      </c>
      <c r="T202" s="57">
        <f t="shared" si="62"/>
        <v>362.48</v>
      </c>
      <c r="U202" s="57">
        <f t="shared" si="63"/>
        <v>113.05450658242142</v>
      </c>
      <c r="V202" s="57">
        <f t="shared" si="64"/>
        <v>249.42549341757859</v>
      </c>
      <c r="W202" s="57">
        <f t="shared" si="65"/>
        <v>83733.922253524041</v>
      </c>
      <c r="X202" s="57">
        <f>IF(W202=0,0,SUM($U$16:U202))</f>
        <v>26517.682253524119</v>
      </c>
      <c r="Y202" s="22" t="str">
        <f t="shared" si="66"/>
        <v/>
      </c>
      <c r="Z202" s="15">
        <f t="shared" si="68"/>
        <v>8</v>
      </c>
    </row>
    <row r="203" spans="2:26" x14ac:dyDescent="0.3">
      <c r="B203" s="10">
        <f t="shared" si="51"/>
        <v>188</v>
      </c>
      <c r="C203" s="53">
        <f t="shared" si="67"/>
        <v>724.95</v>
      </c>
      <c r="D203" s="53">
        <f t="shared" si="52"/>
        <v>103.69300169407001</v>
      </c>
      <c r="E203" s="53">
        <f t="shared" si="53"/>
        <v>621.25699830592998</v>
      </c>
      <c r="F203" s="53">
        <f t="shared" si="54"/>
        <v>34930.629296803781</v>
      </c>
      <c r="G203" s="53">
        <f>IF(D203=0,0,SUM($D$16:D203))</f>
        <v>46221.229296803278</v>
      </c>
      <c r="H203" s="22" t="str">
        <f t="shared" si="55"/>
        <v/>
      </c>
      <c r="J203" s="10">
        <f t="shared" si="49"/>
        <v>188</v>
      </c>
      <c r="K203" s="15">
        <f t="shared" si="61"/>
        <v>724.95</v>
      </c>
      <c r="L203" s="15">
        <f t="shared" si="56"/>
        <v>59.956888956603883</v>
      </c>
      <c r="M203" s="15">
        <f t="shared" si="57"/>
        <v>664.9931110433962</v>
      </c>
      <c r="N203" s="15">
        <f t="shared" si="50"/>
        <v>60.412500000000001</v>
      </c>
      <c r="O203" s="15">
        <f t="shared" si="58"/>
        <v>19831.242031220791</v>
      </c>
      <c r="P203" s="15">
        <f>IF(L203=0,0,SUM($L$16:L203))</f>
        <v>42479.392031220937</v>
      </c>
      <c r="Q203" s="22" t="str">
        <f t="shared" si="59"/>
        <v/>
      </c>
      <c r="S203" s="10">
        <f t="shared" si="60"/>
        <v>188</v>
      </c>
      <c r="T203" s="57">
        <f t="shared" si="62"/>
        <v>362.48</v>
      </c>
      <c r="U203" s="57">
        <f t="shared" si="63"/>
        <v>112.71874149512853</v>
      </c>
      <c r="V203" s="57">
        <f t="shared" si="64"/>
        <v>249.76125850487148</v>
      </c>
      <c r="W203" s="57">
        <f t="shared" si="65"/>
        <v>83484.160995019163</v>
      </c>
      <c r="X203" s="57">
        <f>IF(W203=0,0,SUM($U$16:U203))</f>
        <v>26630.400995019249</v>
      </c>
      <c r="Y203" s="22" t="str">
        <f t="shared" si="66"/>
        <v/>
      </c>
      <c r="Z203" s="15">
        <f t="shared" si="68"/>
        <v>8</v>
      </c>
    </row>
    <row r="204" spans="2:26" x14ac:dyDescent="0.3">
      <c r="B204" s="10">
        <f t="shared" si="51"/>
        <v>189</v>
      </c>
      <c r="C204" s="53">
        <f t="shared" si="67"/>
        <v>724.95</v>
      </c>
      <c r="D204" s="53">
        <f t="shared" si="52"/>
        <v>101.8810021156777</v>
      </c>
      <c r="E204" s="53">
        <f t="shared" si="53"/>
        <v>623.06899788432236</v>
      </c>
      <c r="F204" s="53">
        <f t="shared" si="54"/>
        <v>34307.560298919459</v>
      </c>
      <c r="G204" s="53">
        <f>IF(D204=0,0,SUM($D$16:D204))</f>
        <v>46323.110298918953</v>
      </c>
      <c r="H204" s="22" t="str">
        <f t="shared" si="55"/>
        <v/>
      </c>
      <c r="J204" s="10">
        <f t="shared" si="49"/>
        <v>189</v>
      </c>
      <c r="K204" s="15">
        <f t="shared" si="61"/>
        <v>724.95</v>
      </c>
      <c r="L204" s="15">
        <f t="shared" si="56"/>
        <v>57.841122591060646</v>
      </c>
      <c r="M204" s="15">
        <f t="shared" si="57"/>
        <v>667.10887740893941</v>
      </c>
      <c r="N204" s="15">
        <f t="shared" si="50"/>
        <v>60.412500000000001</v>
      </c>
      <c r="O204" s="15">
        <f t="shared" si="58"/>
        <v>19103.720653811852</v>
      </c>
      <c r="P204" s="15">
        <f>IF(L204=0,0,SUM($L$16:L204))</f>
        <v>42537.233153811998</v>
      </c>
      <c r="Q204" s="22" t="str">
        <f t="shared" si="59"/>
        <v/>
      </c>
      <c r="S204" s="10">
        <f t="shared" si="60"/>
        <v>189</v>
      </c>
      <c r="T204" s="57">
        <f t="shared" si="62"/>
        <v>362.48</v>
      </c>
      <c r="U204" s="57">
        <f t="shared" si="63"/>
        <v>112.38252441637195</v>
      </c>
      <c r="V204" s="57">
        <f t="shared" si="64"/>
        <v>250.09747558362807</v>
      </c>
      <c r="W204" s="57">
        <f t="shared" si="65"/>
        <v>83234.063519435542</v>
      </c>
      <c r="X204" s="57">
        <f>IF(W204=0,0,SUM($U$16:U204))</f>
        <v>26742.783519435619</v>
      </c>
      <c r="Y204" s="22" t="str">
        <f t="shared" si="66"/>
        <v/>
      </c>
      <c r="Z204" s="15">
        <f t="shared" si="68"/>
        <v>8</v>
      </c>
    </row>
    <row r="205" spans="2:26" x14ac:dyDescent="0.3">
      <c r="B205" s="10">
        <f t="shared" si="51"/>
        <v>190</v>
      </c>
      <c r="C205" s="53">
        <f t="shared" si="67"/>
        <v>724.95</v>
      </c>
      <c r="D205" s="53">
        <f t="shared" si="52"/>
        <v>100.06371753851511</v>
      </c>
      <c r="E205" s="53">
        <f t="shared" si="53"/>
        <v>624.88628246148494</v>
      </c>
      <c r="F205" s="53">
        <f t="shared" si="54"/>
        <v>33682.674016457975</v>
      </c>
      <c r="G205" s="53">
        <f>IF(D205=0,0,SUM($D$16:D205))</f>
        <v>46423.174016457466</v>
      </c>
      <c r="H205" s="22" t="str">
        <f t="shared" si="55"/>
        <v/>
      </c>
      <c r="J205" s="10">
        <f t="shared" si="49"/>
        <v>190</v>
      </c>
      <c r="K205" s="15">
        <f t="shared" si="61"/>
        <v>724.95</v>
      </c>
      <c r="L205" s="15">
        <f t="shared" si="56"/>
        <v>55.719185240284567</v>
      </c>
      <c r="M205" s="15">
        <f t="shared" si="57"/>
        <v>669.23081475971549</v>
      </c>
      <c r="N205" s="15">
        <f t="shared" si="50"/>
        <v>60.412500000000001</v>
      </c>
      <c r="O205" s="15">
        <f t="shared" si="58"/>
        <v>18374.077339052135</v>
      </c>
      <c r="P205" s="15">
        <f>IF(L205=0,0,SUM($L$16:L205))</f>
        <v>42592.952339052281</v>
      </c>
      <c r="Q205" s="22" t="str">
        <f t="shared" si="59"/>
        <v/>
      </c>
      <c r="S205" s="10">
        <f t="shared" si="60"/>
        <v>190</v>
      </c>
      <c r="T205" s="57">
        <f t="shared" si="62"/>
        <v>362.48</v>
      </c>
      <c r="U205" s="57">
        <f t="shared" si="63"/>
        <v>112.0458547377017</v>
      </c>
      <c r="V205" s="57">
        <f t="shared" si="64"/>
        <v>250.43414526229833</v>
      </c>
      <c r="W205" s="57">
        <f t="shared" si="65"/>
        <v>82983.629374173237</v>
      </c>
      <c r="X205" s="57">
        <f>IF(W205=0,0,SUM($U$16:U205))</f>
        <v>26854.829374173321</v>
      </c>
      <c r="Y205" s="22" t="str">
        <f t="shared" si="66"/>
        <v/>
      </c>
      <c r="Z205" s="15">
        <f t="shared" si="68"/>
        <v>8</v>
      </c>
    </row>
    <row r="206" spans="2:26" x14ac:dyDescent="0.3">
      <c r="B206" s="10">
        <f t="shared" si="51"/>
        <v>191</v>
      </c>
      <c r="C206" s="53">
        <f t="shared" si="67"/>
        <v>724.95</v>
      </c>
      <c r="D206" s="53">
        <f t="shared" si="52"/>
        <v>98.24113254800244</v>
      </c>
      <c r="E206" s="53">
        <f t="shared" si="53"/>
        <v>626.70886745199755</v>
      </c>
      <c r="F206" s="53">
        <f t="shared" si="54"/>
        <v>33055.965149005977</v>
      </c>
      <c r="G206" s="53">
        <f>IF(D206=0,0,SUM($D$16:D206))</f>
        <v>46521.415149005465</v>
      </c>
      <c r="H206" s="22" t="str">
        <f t="shared" si="55"/>
        <v/>
      </c>
      <c r="J206" s="10">
        <f t="shared" si="49"/>
        <v>191</v>
      </c>
      <c r="K206" s="15">
        <f t="shared" si="61"/>
        <v>724.95</v>
      </c>
      <c r="L206" s="15">
        <f t="shared" si="56"/>
        <v>53.59105890556873</v>
      </c>
      <c r="M206" s="15">
        <f t="shared" si="57"/>
        <v>671.35894109443132</v>
      </c>
      <c r="N206" s="15">
        <f t="shared" si="50"/>
        <v>60.412500000000001</v>
      </c>
      <c r="O206" s="15">
        <f t="shared" si="58"/>
        <v>17642.305897957704</v>
      </c>
      <c r="P206" s="15">
        <f>IF(L206=0,0,SUM($L$16:L206))</f>
        <v>42646.543397957852</v>
      </c>
      <c r="Q206" s="22" t="str">
        <f t="shared" si="59"/>
        <v/>
      </c>
      <c r="S206" s="10">
        <f t="shared" si="60"/>
        <v>191</v>
      </c>
      <c r="T206" s="57">
        <f t="shared" si="62"/>
        <v>362.48</v>
      </c>
      <c r="U206" s="57">
        <f t="shared" si="63"/>
        <v>111.7087318498486</v>
      </c>
      <c r="V206" s="57">
        <f t="shared" si="64"/>
        <v>250.7712681501514</v>
      </c>
      <c r="W206" s="57">
        <f t="shared" si="65"/>
        <v>82732.858106023079</v>
      </c>
      <c r="X206" s="57">
        <f>IF(W206=0,0,SUM($U$16:U206))</f>
        <v>26966.53810602317</v>
      </c>
      <c r="Y206" s="22" t="str">
        <f t="shared" si="66"/>
        <v/>
      </c>
      <c r="Z206" s="15">
        <f t="shared" si="68"/>
        <v>8</v>
      </c>
    </row>
    <row r="207" spans="2:26" x14ac:dyDescent="0.3">
      <c r="B207" s="10">
        <f t="shared" si="51"/>
        <v>192</v>
      </c>
      <c r="C207" s="53">
        <f t="shared" si="67"/>
        <v>724.95</v>
      </c>
      <c r="D207" s="53">
        <f t="shared" si="52"/>
        <v>96.413231684600774</v>
      </c>
      <c r="E207" s="53">
        <f t="shared" si="53"/>
        <v>628.53676831539929</v>
      </c>
      <c r="F207" s="53">
        <f t="shared" si="54"/>
        <v>32427.428380690577</v>
      </c>
      <c r="G207" s="53">
        <f>IF(D207=0,0,SUM($D$16:D207))</f>
        <v>46617.828380690065</v>
      </c>
      <c r="H207" s="22" t="str">
        <f t="shared" si="55"/>
        <v/>
      </c>
      <c r="J207" s="10">
        <f t="shared" si="49"/>
        <v>192</v>
      </c>
      <c r="K207" s="15">
        <f t="shared" si="61"/>
        <v>724.95</v>
      </c>
      <c r="L207" s="15">
        <f t="shared" si="56"/>
        <v>51.456725535709978</v>
      </c>
      <c r="M207" s="15">
        <f t="shared" si="57"/>
        <v>673.49327446429004</v>
      </c>
      <c r="N207" s="15">
        <f t="shared" si="50"/>
        <v>60.412500000000001</v>
      </c>
      <c r="O207" s="15">
        <f t="shared" si="58"/>
        <v>16908.400123493415</v>
      </c>
      <c r="P207" s="15">
        <f>IF(L207=0,0,SUM($L$16:L207))</f>
        <v>42698.000123493563</v>
      </c>
      <c r="Q207" s="22" t="str">
        <f t="shared" si="59"/>
        <v/>
      </c>
      <c r="S207" s="10">
        <f t="shared" si="60"/>
        <v>192</v>
      </c>
      <c r="T207" s="57">
        <f t="shared" si="62"/>
        <v>362.48</v>
      </c>
      <c r="U207" s="57">
        <f t="shared" si="63"/>
        <v>111.3711551427234</v>
      </c>
      <c r="V207" s="57">
        <f t="shared" si="64"/>
        <v>251.10884485727661</v>
      </c>
      <c r="W207" s="57">
        <f t="shared" si="65"/>
        <v>82481.749261165809</v>
      </c>
      <c r="X207" s="57">
        <f>IF(W207=0,0,SUM($U$16:U207))</f>
        <v>27077.909261165893</v>
      </c>
      <c r="Y207" s="22" t="str">
        <f t="shared" si="66"/>
        <v/>
      </c>
      <c r="Z207" s="15">
        <f t="shared" si="68"/>
        <v>8</v>
      </c>
    </row>
    <row r="208" spans="2:26" x14ac:dyDescent="0.3">
      <c r="B208" s="10">
        <f t="shared" si="51"/>
        <v>193</v>
      </c>
      <c r="C208" s="53">
        <f t="shared" si="67"/>
        <v>724.95</v>
      </c>
      <c r="D208" s="53">
        <f t="shared" si="52"/>
        <v>94.579999443680848</v>
      </c>
      <c r="E208" s="53">
        <f t="shared" si="53"/>
        <v>630.37000055631916</v>
      </c>
      <c r="F208" s="53">
        <f t="shared" si="54"/>
        <v>31797.058380134258</v>
      </c>
      <c r="G208" s="53">
        <f>IF(D208=0,0,SUM($D$16:D208))</f>
        <v>46712.408380133747</v>
      </c>
      <c r="H208" s="22" t="str">
        <f t="shared" si="55"/>
        <v/>
      </c>
      <c r="J208" s="10">
        <f t="shared" ref="J208:J271" si="69">J207+1</f>
        <v>193</v>
      </c>
      <c r="K208" s="15">
        <f t="shared" si="61"/>
        <v>724.95</v>
      </c>
      <c r="L208" s="15">
        <f t="shared" si="56"/>
        <v>49.316167026855794</v>
      </c>
      <c r="M208" s="15">
        <f t="shared" si="57"/>
        <v>675.63383297314431</v>
      </c>
      <c r="N208" s="15">
        <f t="shared" ref="N208:N271" si="70">IF(J208&gt;=$K$10,IF(K208&gt;O207,0,K208*1/12),0)</f>
        <v>60.412500000000001</v>
      </c>
      <c r="O208" s="15">
        <f t="shared" si="58"/>
        <v>16172.353790520272</v>
      </c>
      <c r="P208" s="15">
        <f>IF(L208=0,0,SUM($L$16:L208))</f>
        <v>42747.316290520415</v>
      </c>
      <c r="Q208" s="22" t="str">
        <f t="shared" si="59"/>
        <v/>
      </c>
      <c r="S208" s="10">
        <f t="shared" si="60"/>
        <v>193</v>
      </c>
      <c r="T208" s="57">
        <f t="shared" si="62"/>
        <v>362.48</v>
      </c>
      <c r="U208" s="57">
        <f t="shared" si="63"/>
        <v>111.03312400541553</v>
      </c>
      <c r="V208" s="57">
        <f t="shared" si="64"/>
        <v>251.4468759945845</v>
      </c>
      <c r="W208" s="57">
        <f t="shared" si="65"/>
        <v>82230.302385171221</v>
      </c>
      <c r="X208" s="57">
        <f>IF(W208=0,0,SUM($U$16:U208))</f>
        <v>27188.942385171307</v>
      </c>
      <c r="Y208" s="22" t="str">
        <f t="shared" si="66"/>
        <v/>
      </c>
      <c r="Z208" s="15">
        <f t="shared" si="68"/>
        <v>9</v>
      </c>
    </row>
    <row r="209" spans="2:26" x14ac:dyDescent="0.3">
      <c r="B209" s="10">
        <f t="shared" ref="B209:B272" si="71">B208+1</f>
        <v>194</v>
      </c>
      <c r="C209" s="53">
        <f t="shared" si="67"/>
        <v>724.95</v>
      </c>
      <c r="D209" s="53">
        <f t="shared" ref="D209:D272" si="72">F208*$C$4/12</f>
        <v>92.74142027539159</v>
      </c>
      <c r="E209" s="53">
        <f t="shared" ref="E209:E272" si="73">C209-D209</f>
        <v>632.2085797246084</v>
      </c>
      <c r="F209" s="53">
        <f t="shared" ref="F209:F272" si="74">MAX(F208+D209-C209,0)</f>
        <v>31164.849800409647</v>
      </c>
      <c r="G209" s="53">
        <f>IF(D209=0,0,SUM($D$16:D209))</f>
        <v>46805.149800409141</v>
      </c>
      <c r="H209" s="22" t="str">
        <f t="shared" ref="H209:H272" si="75">IF(AND(MAX(C210:G210)=0,MAX(C209:G209)&lt;&gt;0),"Payoff","")</f>
        <v/>
      </c>
      <c r="J209" s="10">
        <f t="shared" si="69"/>
        <v>194</v>
      </c>
      <c r="K209" s="15">
        <f t="shared" si="61"/>
        <v>724.95</v>
      </c>
      <c r="L209" s="15">
        <f t="shared" ref="L209:L272" si="76">O208*$K$4/12</f>
        <v>47.169365222350798</v>
      </c>
      <c r="M209" s="15">
        <f t="shared" ref="M209:M272" si="77">K209-L209</f>
        <v>677.7806347776492</v>
      </c>
      <c r="N209" s="15">
        <f t="shared" si="70"/>
        <v>60.412500000000001</v>
      </c>
      <c r="O209" s="15">
        <f t="shared" ref="O209:O272" si="78">MAX(O208-N209+L209-K209,0)</f>
        <v>15434.160655742622</v>
      </c>
      <c r="P209" s="15">
        <f>IF(L209=0,0,SUM($L$16:L209))</f>
        <v>42794.485655742763</v>
      </c>
      <c r="Q209" s="22" t="str">
        <f t="shared" ref="Q209:Q272" si="79">IF(AND(MAX(K210:P210)=0,MAX(K209:P209)&lt;&gt;0),"Payoff","")</f>
        <v/>
      </c>
      <c r="S209" s="10">
        <f t="shared" ref="S209:S272" si="80">S208+1</f>
        <v>194</v>
      </c>
      <c r="T209" s="57">
        <f t="shared" si="62"/>
        <v>362.48</v>
      </c>
      <c r="U209" s="57">
        <f t="shared" si="63"/>
        <v>110.69463782619204</v>
      </c>
      <c r="V209" s="57">
        <f t="shared" si="64"/>
        <v>251.78536217380798</v>
      </c>
      <c r="W209" s="57">
        <f t="shared" si="65"/>
        <v>81978.517022997417</v>
      </c>
      <c r="X209" s="57">
        <f>IF(W209=0,0,SUM($U$16:U209))</f>
        <v>27299.6370229975</v>
      </c>
      <c r="Y209" s="22" t="str">
        <f t="shared" si="66"/>
        <v/>
      </c>
      <c r="Z209" s="15">
        <f t="shared" si="68"/>
        <v>9</v>
      </c>
    </row>
    <row r="210" spans="2:26" x14ac:dyDescent="0.3">
      <c r="B210" s="10">
        <f t="shared" si="71"/>
        <v>195</v>
      </c>
      <c r="C210" s="53">
        <f t="shared" si="67"/>
        <v>724.95</v>
      </c>
      <c r="D210" s="53">
        <f t="shared" si="72"/>
        <v>90.897478584528145</v>
      </c>
      <c r="E210" s="53">
        <f t="shared" si="73"/>
        <v>634.05252141547192</v>
      </c>
      <c r="F210" s="53">
        <f t="shared" si="74"/>
        <v>30530.797278994174</v>
      </c>
      <c r="G210" s="53">
        <f>IF(D210=0,0,SUM($D$16:D210))</f>
        <v>46896.047278993668</v>
      </c>
      <c r="H210" s="22" t="str">
        <f t="shared" si="75"/>
        <v/>
      </c>
      <c r="J210" s="10">
        <f t="shared" si="69"/>
        <v>195</v>
      </c>
      <c r="K210" s="15">
        <f t="shared" si="61"/>
        <v>724.95</v>
      </c>
      <c r="L210" s="15">
        <f t="shared" si="76"/>
        <v>45.016301912582655</v>
      </c>
      <c r="M210" s="15">
        <f t="shared" si="77"/>
        <v>679.93369808741738</v>
      </c>
      <c r="N210" s="15">
        <f t="shared" si="70"/>
        <v>60.412500000000001</v>
      </c>
      <c r="O210" s="15">
        <f t="shared" si="78"/>
        <v>14693.814457655204</v>
      </c>
      <c r="P210" s="15">
        <f>IF(L210=0,0,SUM($L$16:L210))</f>
        <v>42839.501957655346</v>
      </c>
      <c r="Q210" s="22" t="str">
        <f t="shared" si="79"/>
        <v/>
      </c>
      <c r="S210" s="10">
        <f t="shared" si="80"/>
        <v>195</v>
      </c>
      <c r="T210" s="57">
        <f t="shared" si="62"/>
        <v>362.48</v>
      </c>
      <c r="U210" s="57">
        <f t="shared" si="63"/>
        <v>110.35569599249654</v>
      </c>
      <c r="V210" s="57">
        <f t="shared" si="64"/>
        <v>252.1243040075035</v>
      </c>
      <c r="W210" s="57">
        <f t="shared" si="65"/>
        <v>81726.392718989911</v>
      </c>
      <c r="X210" s="57">
        <f>IF(W210=0,0,SUM($U$16:U210))</f>
        <v>27409.992718989997</v>
      </c>
      <c r="Y210" s="22" t="str">
        <f t="shared" si="66"/>
        <v/>
      </c>
      <c r="Z210" s="15">
        <f t="shared" si="68"/>
        <v>9</v>
      </c>
    </row>
    <row r="211" spans="2:26" x14ac:dyDescent="0.3">
      <c r="B211" s="10">
        <f t="shared" si="71"/>
        <v>196</v>
      </c>
      <c r="C211" s="53">
        <f t="shared" si="67"/>
        <v>724.95</v>
      </c>
      <c r="D211" s="53">
        <f t="shared" si="72"/>
        <v>89.048158730399678</v>
      </c>
      <c r="E211" s="53">
        <f t="shared" si="73"/>
        <v>635.90184126960037</v>
      </c>
      <c r="F211" s="53">
        <f t="shared" si="74"/>
        <v>29894.895437724572</v>
      </c>
      <c r="G211" s="53">
        <f>IF(D211=0,0,SUM($D$16:D211))</f>
        <v>46985.095437724071</v>
      </c>
      <c r="H211" s="22" t="str">
        <f t="shared" si="75"/>
        <v/>
      </c>
      <c r="J211" s="10">
        <f t="shared" si="69"/>
        <v>196</v>
      </c>
      <c r="K211" s="15">
        <f t="shared" ref="K211:K274" si="81">MIN(O210+L211,$K$7)</f>
        <v>724.95</v>
      </c>
      <c r="L211" s="15">
        <f t="shared" si="76"/>
        <v>42.85695883482768</v>
      </c>
      <c r="M211" s="15">
        <f t="shared" si="77"/>
        <v>682.09304116517239</v>
      </c>
      <c r="N211" s="15">
        <f t="shared" si="70"/>
        <v>60.412500000000001</v>
      </c>
      <c r="O211" s="15">
        <f t="shared" si="78"/>
        <v>13951.30891649003</v>
      </c>
      <c r="P211" s="15">
        <f>IF(L211=0,0,SUM($L$16:L211))</f>
        <v>42882.358916490171</v>
      </c>
      <c r="Q211" s="22" t="str">
        <f t="shared" si="79"/>
        <v/>
      </c>
      <c r="S211" s="10">
        <f t="shared" si="80"/>
        <v>196</v>
      </c>
      <c r="T211" s="57">
        <f t="shared" si="62"/>
        <v>362.48</v>
      </c>
      <c r="U211" s="57">
        <f t="shared" si="63"/>
        <v>110.01629789094797</v>
      </c>
      <c r="V211" s="57">
        <f t="shared" si="64"/>
        <v>252.46370210905206</v>
      </c>
      <c r="W211" s="57">
        <f t="shared" si="65"/>
        <v>81473.929016880866</v>
      </c>
      <c r="X211" s="57">
        <f>IF(W211=0,0,SUM($U$16:U211))</f>
        <v>27520.009016880944</v>
      </c>
      <c r="Y211" s="22" t="str">
        <f t="shared" si="66"/>
        <v/>
      </c>
      <c r="Z211" s="15">
        <f t="shared" si="68"/>
        <v>9</v>
      </c>
    </row>
    <row r="212" spans="2:26" x14ac:dyDescent="0.3">
      <c r="B212" s="10">
        <f t="shared" si="71"/>
        <v>197</v>
      </c>
      <c r="C212" s="53">
        <f t="shared" si="67"/>
        <v>724.95</v>
      </c>
      <c r="D212" s="53">
        <f t="shared" si="72"/>
        <v>87.193445026696679</v>
      </c>
      <c r="E212" s="53">
        <f t="shared" si="73"/>
        <v>637.75655497330331</v>
      </c>
      <c r="F212" s="53">
        <f t="shared" si="74"/>
        <v>29257.138882751267</v>
      </c>
      <c r="G212" s="53">
        <f>IF(D212=0,0,SUM($D$16:D212))</f>
        <v>47072.28888275077</v>
      </c>
      <c r="H212" s="22" t="str">
        <f t="shared" si="75"/>
        <v/>
      </c>
      <c r="J212" s="10">
        <f t="shared" si="69"/>
        <v>197</v>
      </c>
      <c r="K212" s="15">
        <f t="shared" si="81"/>
        <v>724.95</v>
      </c>
      <c r="L212" s="15">
        <f t="shared" si="76"/>
        <v>40.691317673095924</v>
      </c>
      <c r="M212" s="15">
        <f t="shared" si="77"/>
        <v>684.25868232690414</v>
      </c>
      <c r="N212" s="15">
        <f t="shared" si="70"/>
        <v>60.412500000000001</v>
      </c>
      <c r="O212" s="15">
        <f t="shared" si="78"/>
        <v>13206.637734163125</v>
      </c>
      <c r="P212" s="15">
        <f>IF(L212=0,0,SUM($L$16:L212))</f>
        <v>42923.050234163267</v>
      </c>
      <c r="Q212" s="22" t="str">
        <f t="shared" si="79"/>
        <v/>
      </c>
      <c r="S212" s="10">
        <f t="shared" si="80"/>
        <v>197</v>
      </c>
      <c r="T212" s="57">
        <f t="shared" si="62"/>
        <v>362.48</v>
      </c>
      <c r="U212" s="57">
        <f t="shared" si="63"/>
        <v>109.67644290733963</v>
      </c>
      <c r="V212" s="57">
        <f t="shared" si="64"/>
        <v>252.80355709266038</v>
      </c>
      <c r="W212" s="57">
        <f t="shared" si="65"/>
        <v>81221.125459788207</v>
      </c>
      <c r="X212" s="57">
        <f>IF(W212=0,0,SUM($U$16:U212))</f>
        <v>27629.685459788285</v>
      </c>
      <c r="Y212" s="22" t="str">
        <f t="shared" si="66"/>
        <v/>
      </c>
      <c r="Z212" s="15">
        <f t="shared" si="68"/>
        <v>9</v>
      </c>
    </row>
    <row r="213" spans="2:26" x14ac:dyDescent="0.3">
      <c r="B213" s="10">
        <f t="shared" si="71"/>
        <v>198</v>
      </c>
      <c r="C213" s="53">
        <f t="shared" si="67"/>
        <v>724.95</v>
      </c>
      <c r="D213" s="53">
        <f t="shared" si="72"/>
        <v>85.333321741357864</v>
      </c>
      <c r="E213" s="53">
        <f t="shared" si="73"/>
        <v>639.6166782586422</v>
      </c>
      <c r="F213" s="53">
        <f t="shared" si="74"/>
        <v>28617.522204492623</v>
      </c>
      <c r="G213" s="53">
        <f>IF(D213=0,0,SUM($D$16:D213))</f>
        <v>47157.622204492131</v>
      </c>
      <c r="H213" s="22" t="str">
        <f t="shared" si="75"/>
        <v/>
      </c>
      <c r="J213" s="10">
        <f t="shared" si="69"/>
        <v>198</v>
      </c>
      <c r="K213" s="15">
        <f t="shared" si="81"/>
        <v>724.95</v>
      </c>
      <c r="L213" s="15">
        <f t="shared" si="76"/>
        <v>38.519360057975781</v>
      </c>
      <c r="M213" s="15">
        <f t="shared" si="77"/>
        <v>686.4306399420243</v>
      </c>
      <c r="N213" s="15">
        <f t="shared" si="70"/>
        <v>60.412500000000001</v>
      </c>
      <c r="O213" s="15">
        <f t="shared" si="78"/>
        <v>12459.794594221099</v>
      </c>
      <c r="P213" s="15">
        <f>IF(L213=0,0,SUM($L$16:L213))</f>
        <v>42961.569594221241</v>
      </c>
      <c r="Q213" s="22" t="str">
        <f t="shared" si="79"/>
        <v/>
      </c>
      <c r="S213" s="10">
        <f t="shared" si="80"/>
        <v>198</v>
      </c>
      <c r="T213" s="57">
        <f t="shared" ref="T213:T276" si="82">MIN(W212+U213,$T$8)</f>
        <v>362.48</v>
      </c>
      <c r="U213" s="57">
        <f t="shared" ref="U213:U276" si="83">W212*$T$4/26</f>
        <v>109.33613042663798</v>
      </c>
      <c r="V213" s="57">
        <f t="shared" ref="V213:V276" si="84">T213-U213</f>
        <v>253.14386957336205</v>
      </c>
      <c r="W213" s="57">
        <f t="shared" ref="W213:W276" si="85">MAX(W212-V213,0)</f>
        <v>80967.98159021484</v>
      </c>
      <c r="X213" s="57">
        <f>IF(W213=0,0,SUM($U$16:U213))</f>
        <v>27739.021590214921</v>
      </c>
      <c r="Y213" s="22" t="str">
        <f t="shared" ref="Y213:Y276" si="86">IF(AND(MAX(T214:X214)=0,MAX(T213:X213)&lt;&gt;0),"Payoff","")</f>
        <v/>
      </c>
      <c r="Z213" s="15">
        <f t="shared" si="68"/>
        <v>9</v>
      </c>
    </row>
    <row r="214" spans="2:26" x14ac:dyDescent="0.3">
      <c r="B214" s="10">
        <f t="shared" si="71"/>
        <v>199</v>
      </c>
      <c r="C214" s="53">
        <f t="shared" si="67"/>
        <v>724.95</v>
      </c>
      <c r="D214" s="53">
        <f t="shared" si="72"/>
        <v>83.467773096436829</v>
      </c>
      <c r="E214" s="53">
        <f t="shared" si="73"/>
        <v>641.48222690356317</v>
      </c>
      <c r="F214" s="53">
        <f t="shared" si="74"/>
        <v>27976.039977589058</v>
      </c>
      <c r="G214" s="53">
        <f>IF(D214=0,0,SUM($D$16:D214))</f>
        <v>47241.08997758857</v>
      </c>
      <c r="H214" s="22" t="str">
        <f t="shared" si="75"/>
        <v/>
      </c>
      <c r="J214" s="10">
        <f t="shared" si="69"/>
        <v>199</v>
      </c>
      <c r="K214" s="15">
        <f t="shared" si="81"/>
        <v>724.95</v>
      </c>
      <c r="L214" s="15">
        <f t="shared" si="76"/>
        <v>36.341067566478209</v>
      </c>
      <c r="M214" s="15">
        <f t="shared" si="77"/>
        <v>688.60893243352189</v>
      </c>
      <c r="N214" s="15">
        <f t="shared" si="70"/>
        <v>60.412500000000001</v>
      </c>
      <c r="O214" s="15">
        <f t="shared" si="78"/>
        <v>11710.773161787576</v>
      </c>
      <c r="P214" s="15">
        <f>IF(L214=0,0,SUM($L$16:L214))</f>
        <v>42997.910661787719</v>
      </c>
      <c r="Q214" s="22" t="str">
        <f t="shared" si="79"/>
        <v/>
      </c>
      <c r="S214" s="10">
        <f t="shared" si="80"/>
        <v>199</v>
      </c>
      <c r="T214" s="57">
        <f t="shared" si="82"/>
        <v>362.48</v>
      </c>
      <c r="U214" s="57">
        <f t="shared" si="83"/>
        <v>108.99535983298152</v>
      </c>
      <c r="V214" s="57">
        <f t="shared" si="84"/>
        <v>253.48464016701848</v>
      </c>
      <c r="W214" s="57">
        <f t="shared" si="85"/>
        <v>80714.496950047818</v>
      </c>
      <c r="X214" s="57">
        <f>IF(W214=0,0,SUM($U$16:U214))</f>
        <v>27848.016950047902</v>
      </c>
      <c r="Y214" s="22" t="str">
        <f t="shared" si="86"/>
        <v/>
      </c>
      <c r="Z214" s="15">
        <f t="shared" si="68"/>
        <v>9</v>
      </c>
    </row>
    <row r="215" spans="2:26" x14ac:dyDescent="0.3">
      <c r="B215" s="10">
        <f t="shared" si="71"/>
        <v>200</v>
      </c>
      <c r="C215" s="53">
        <f t="shared" si="67"/>
        <v>724.95</v>
      </c>
      <c r="D215" s="53">
        <f t="shared" si="72"/>
        <v>81.596783267968092</v>
      </c>
      <c r="E215" s="53">
        <f t="shared" si="73"/>
        <v>643.35321673203191</v>
      </c>
      <c r="F215" s="53">
        <f t="shared" si="74"/>
        <v>27332.686760857025</v>
      </c>
      <c r="G215" s="53">
        <f>IF(D215=0,0,SUM($D$16:D215))</f>
        <v>47322.686760856537</v>
      </c>
      <c r="H215" s="22" t="str">
        <f t="shared" si="75"/>
        <v/>
      </c>
      <c r="J215" s="10">
        <f t="shared" si="69"/>
        <v>200</v>
      </c>
      <c r="K215" s="15">
        <f t="shared" si="81"/>
        <v>724.95</v>
      </c>
      <c r="L215" s="15">
        <f t="shared" si="76"/>
        <v>34.156421721880434</v>
      </c>
      <c r="M215" s="15">
        <f t="shared" si="77"/>
        <v>690.79357827811964</v>
      </c>
      <c r="N215" s="15">
        <f t="shared" si="70"/>
        <v>60.412500000000001</v>
      </c>
      <c r="O215" s="15">
        <f t="shared" si="78"/>
        <v>10959.567083509455</v>
      </c>
      <c r="P215" s="15">
        <f>IF(L215=0,0,SUM($L$16:L215))</f>
        <v>43032.067083509603</v>
      </c>
      <c r="Q215" s="22" t="str">
        <f t="shared" si="79"/>
        <v/>
      </c>
      <c r="S215" s="10">
        <f t="shared" si="80"/>
        <v>200</v>
      </c>
      <c r="T215" s="57">
        <f t="shared" si="82"/>
        <v>362.48</v>
      </c>
      <c r="U215" s="57">
        <f t="shared" si="83"/>
        <v>108.65413050967976</v>
      </c>
      <c r="V215" s="57">
        <f t="shared" si="84"/>
        <v>253.82586949032026</v>
      </c>
      <c r="W215" s="57">
        <f t="shared" si="85"/>
        <v>80460.671080557498</v>
      </c>
      <c r="X215" s="57">
        <f>IF(W215=0,0,SUM($U$16:U215))</f>
        <v>27956.671080557582</v>
      </c>
      <c r="Y215" s="22" t="str">
        <f t="shared" si="86"/>
        <v/>
      </c>
      <c r="Z215" s="15">
        <f t="shared" si="68"/>
        <v>9</v>
      </c>
    </row>
    <row r="216" spans="2:26" x14ac:dyDescent="0.3">
      <c r="B216" s="10">
        <f t="shared" si="71"/>
        <v>201</v>
      </c>
      <c r="C216" s="53">
        <f t="shared" si="67"/>
        <v>724.95</v>
      </c>
      <c r="D216" s="53">
        <f t="shared" si="72"/>
        <v>79.720336385832994</v>
      </c>
      <c r="E216" s="53">
        <f t="shared" si="73"/>
        <v>645.22966361416707</v>
      </c>
      <c r="F216" s="53">
        <f t="shared" si="74"/>
        <v>26687.457097242856</v>
      </c>
      <c r="G216" s="53">
        <f>IF(D216=0,0,SUM($D$16:D216))</f>
        <v>47402.407097242372</v>
      </c>
      <c r="H216" s="22" t="str">
        <f t="shared" si="75"/>
        <v/>
      </c>
      <c r="J216" s="10">
        <f t="shared" si="69"/>
        <v>201</v>
      </c>
      <c r="K216" s="15">
        <f t="shared" si="81"/>
        <v>724.95</v>
      </c>
      <c r="L216" s="15">
        <f t="shared" si="76"/>
        <v>31.96540399356925</v>
      </c>
      <c r="M216" s="15">
        <f t="shared" si="77"/>
        <v>692.98459600643082</v>
      </c>
      <c r="N216" s="15">
        <f t="shared" si="70"/>
        <v>60.412500000000001</v>
      </c>
      <c r="O216" s="15">
        <f t="shared" si="78"/>
        <v>10206.169987503023</v>
      </c>
      <c r="P216" s="15">
        <f>IF(L216=0,0,SUM($L$16:L216))</f>
        <v>43064.032487503173</v>
      </c>
      <c r="Q216" s="22" t="str">
        <f t="shared" si="79"/>
        <v/>
      </c>
      <c r="S216" s="10">
        <f t="shared" si="80"/>
        <v>201</v>
      </c>
      <c r="T216" s="57">
        <f t="shared" si="82"/>
        <v>362.48</v>
      </c>
      <c r="U216" s="57">
        <f t="shared" si="83"/>
        <v>108.31244183921203</v>
      </c>
      <c r="V216" s="57">
        <f t="shared" si="84"/>
        <v>254.16755816078799</v>
      </c>
      <c r="W216" s="57">
        <f t="shared" si="85"/>
        <v>80206.503522396713</v>
      </c>
      <c r="X216" s="57">
        <f>IF(W216=0,0,SUM($U$16:U216))</f>
        <v>28064.983522396793</v>
      </c>
      <c r="Y216" s="22" t="str">
        <f t="shared" si="86"/>
        <v/>
      </c>
      <c r="Z216" s="15">
        <f t="shared" si="68"/>
        <v>9</v>
      </c>
    </row>
    <row r="217" spans="2:26" x14ac:dyDescent="0.3">
      <c r="B217" s="10">
        <f t="shared" si="71"/>
        <v>202</v>
      </c>
      <c r="C217" s="53">
        <f t="shared" ref="C217:C280" si="87">IF(B217&gt;$C$5,0,$C$7)</f>
        <v>724.95</v>
      </c>
      <c r="D217" s="53">
        <f t="shared" si="72"/>
        <v>77.838416533624994</v>
      </c>
      <c r="E217" s="53">
        <f t="shared" si="73"/>
        <v>647.11158346637501</v>
      </c>
      <c r="F217" s="53">
        <f t="shared" si="74"/>
        <v>26040.345513776479</v>
      </c>
      <c r="G217" s="53">
        <f>IF(D217=0,0,SUM($D$16:D217))</f>
        <v>47480.245513775997</v>
      </c>
      <c r="H217" s="22" t="str">
        <f t="shared" si="75"/>
        <v/>
      </c>
      <c r="J217" s="10">
        <f t="shared" si="69"/>
        <v>202</v>
      </c>
      <c r="K217" s="15">
        <f t="shared" si="81"/>
        <v>724.95</v>
      </c>
      <c r="L217" s="15">
        <f t="shared" si="76"/>
        <v>29.76799579688382</v>
      </c>
      <c r="M217" s="15">
        <f t="shared" si="77"/>
        <v>695.18200420311621</v>
      </c>
      <c r="N217" s="15">
        <f t="shared" si="70"/>
        <v>60.412500000000001</v>
      </c>
      <c r="O217" s="15">
        <f t="shared" si="78"/>
        <v>9450.5754832999046</v>
      </c>
      <c r="P217" s="15">
        <f>IF(L217=0,0,SUM($L$16:L217))</f>
        <v>43093.80048330006</v>
      </c>
      <c r="Q217" s="22" t="str">
        <f t="shared" si="79"/>
        <v/>
      </c>
      <c r="S217" s="10">
        <f t="shared" si="80"/>
        <v>202</v>
      </c>
      <c r="T217" s="57">
        <f t="shared" si="82"/>
        <v>362.48</v>
      </c>
      <c r="U217" s="57">
        <f t="shared" si="83"/>
        <v>107.97029320322636</v>
      </c>
      <c r="V217" s="57">
        <f t="shared" si="84"/>
        <v>254.50970679677366</v>
      </c>
      <c r="W217" s="57">
        <f t="shared" si="85"/>
        <v>79951.993815599941</v>
      </c>
      <c r="X217" s="57">
        <f>IF(W217=0,0,SUM($U$16:U217))</f>
        <v>28172.95381560002</v>
      </c>
      <c r="Y217" s="22" t="str">
        <f t="shared" si="86"/>
        <v/>
      </c>
      <c r="Z217" s="15">
        <f t="shared" si="68"/>
        <v>9</v>
      </c>
    </row>
    <row r="218" spans="2:26" x14ac:dyDescent="0.3">
      <c r="B218" s="10">
        <f t="shared" si="71"/>
        <v>203</v>
      </c>
      <c r="C218" s="53">
        <f t="shared" si="87"/>
        <v>724.95</v>
      </c>
      <c r="D218" s="53">
        <f t="shared" si="72"/>
        <v>75.951007748514741</v>
      </c>
      <c r="E218" s="53">
        <f t="shared" si="73"/>
        <v>648.99899225148533</v>
      </c>
      <c r="F218" s="53">
        <f t="shared" si="74"/>
        <v>25391.346521524993</v>
      </c>
      <c r="G218" s="53">
        <f>IF(D218=0,0,SUM($D$16:D218))</f>
        <v>47556.196521524515</v>
      </c>
      <c r="H218" s="22" t="str">
        <f t="shared" si="75"/>
        <v/>
      </c>
      <c r="J218" s="10">
        <f t="shared" si="69"/>
        <v>203</v>
      </c>
      <c r="K218" s="15">
        <f t="shared" si="81"/>
        <v>724.95</v>
      </c>
      <c r="L218" s="15">
        <f t="shared" si="76"/>
        <v>27.56417849295806</v>
      </c>
      <c r="M218" s="15">
        <f t="shared" si="77"/>
        <v>697.38582150704201</v>
      </c>
      <c r="N218" s="15">
        <f t="shared" si="70"/>
        <v>60.412500000000001</v>
      </c>
      <c r="O218" s="15">
        <f t="shared" si="78"/>
        <v>8692.7771617928611</v>
      </c>
      <c r="P218" s="15">
        <f>IF(L218=0,0,SUM($L$16:L218))</f>
        <v>43121.364661793021</v>
      </c>
      <c r="Q218" s="22" t="str">
        <f t="shared" si="79"/>
        <v/>
      </c>
      <c r="S218" s="10">
        <f t="shared" si="80"/>
        <v>203</v>
      </c>
      <c r="T218" s="57">
        <f t="shared" si="82"/>
        <v>362.48</v>
      </c>
      <c r="U218" s="57">
        <f t="shared" si="83"/>
        <v>107.6276839825384</v>
      </c>
      <c r="V218" s="57">
        <f t="shared" si="84"/>
        <v>254.85231601746162</v>
      </c>
      <c r="W218" s="57">
        <f t="shared" si="85"/>
        <v>79697.141499582474</v>
      </c>
      <c r="X218" s="57">
        <f>IF(W218=0,0,SUM($U$16:U218))</f>
        <v>28280.581499582557</v>
      </c>
      <c r="Y218" s="22" t="str">
        <f t="shared" si="86"/>
        <v/>
      </c>
      <c r="Z218" s="15">
        <f t="shared" si="68"/>
        <v>9</v>
      </c>
    </row>
    <row r="219" spans="2:26" x14ac:dyDescent="0.3">
      <c r="B219" s="10">
        <f t="shared" si="71"/>
        <v>204</v>
      </c>
      <c r="C219" s="53">
        <f t="shared" si="87"/>
        <v>724.95</v>
      </c>
      <c r="D219" s="53">
        <f t="shared" si="72"/>
        <v>74.05809402111457</v>
      </c>
      <c r="E219" s="53">
        <f t="shared" si="73"/>
        <v>650.89190597888546</v>
      </c>
      <c r="F219" s="53">
        <f t="shared" si="74"/>
        <v>24740.454615546107</v>
      </c>
      <c r="G219" s="53">
        <f>IF(D219=0,0,SUM($D$16:D219))</f>
        <v>47630.254615545629</v>
      </c>
      <c r="H219" s="22" t="str">
        <f t="shared" si="75"/>
        <v/>
      </c>
      <c r="J219" s="10">
        <f t="shared" si="69"/>
        <v>204</v>
      </c>
      <c r="K219" s="15">
        <f t="shared" si="81"/>
        <v>724.95</v>
      </c>
      <c r="L219" s="15">
        <f t="shared" si="76"/>
        <v>25.353933388562513</v>
      </c>
      <c r="M219" s="15">
        <f t="shared" si="77"/>
        <v>699.59606661143755</v>
      </c>
      <c r="N219" s="15">
        <f t="shared" si="70"/>
        <v>60.412500000000001</v>
      </c>
      <c r="O219" s="15">
        <f t="shared" si="78"/>
        <v>7932.7685951814228</v>
      </c>
      <c r="P219" s="15">
        <f>IF(L219=0,0,SUM($L$16:L219))</f>
        <v>43146.718595181585</v>
      </c>
      <c r="Q219" s="22" t="str">
        <f t="shared" si="79"/>
        <v/>
      </c>
      <c r="S219" s="10">
        <f t="shared" si="80"/>
        <v>204</v>
      </c>
      <c r="T219" s="57">
        <f t="shared" si="82"/>
        <v>362.48</v>
      </c>
      <c r="U219" s="57">
        <f t="shared" si="83"/>
        <v>107.28461355713027</v>
      </c>
      <c r="V219" s="57">
        <f t="shared" si="84"/>
        <v>255.19538644286973</v>
      </c>
      <c r="W219" s="57">
        <f t="shared" si="85"/>
        <v>79441.946113139609</v>
      </c>
      <c r="X219" s="57">
        <f>IF(W219=0,0,SUM($U$16:U219))</f>
        <v>28387.866113139688</v>
      </c>
      <c r="Y219" s="22" t="str">
        <f t="shared" si="86"/>
        <v/>
      </c>
      <c r="Z219" s="15">
        <f t="shared" si="68"/>
        <v>9</v>
      </c>
    </row>
    <row r="220" spans="2:26" x14ac:dyDescent="0.3">
      <c r="B220" s="10">
        <f t="shared" si="71"/>
        <v>205</v>
      </c>
      <c r="C220" s="53">
        <f t="shared" si="87"/>
        <v>724.95</v>
      </c>
      <c r="D220" s="53">
        <f t="shared" si="72"/>
        <v>72.15965929534282</v>
      </c>
      <c r="E220" s="53">
        <f t="shared" si="73"/>
        <v>652.79034070465718</v>
      </c>
      <c r="F220" s="53">
        <f t="shared" si="74"/>
        <v>24087.664274841449</v>
      </c>
      <c r="G220" s="53">
        <f>IF(D220=0,0,SUM($D$16:D220))</f>
        <v>47702.414274840972</v>
      </c>
      <c r="H220" s="22" t="str">
        <f t="shared" si="75"/>
        <v/>
      </c>
      <c r="J220" s="10">
        <f t="shared" si="69"/>
        <v>205</v>
      </c>
      <c r="K220" s="15">
        <f t="shared" si="81"/>
        <v>724.95</v>
      </c>
      <c r="L220" s="15">
        <f t="shared" si="76"/>
        <v>23.137241735945821</v>
      </c>
      <c r="M220" s="15">
        <f t="shared" si="77"/>
        <v>701.8127582640542</v>
      </c>
      <c r="N220" s="15">
        <f t="shared" si="70"/>
        <v>60.412500000000001</v>
      </c>
      <c r="O220" s="15">
        <f t="shared" si="78"/>
        <v>7170.5433369173688</v>
      </c>
      <c r="P220" s="15">
        <f>IF(L220=0,0,SUM($L$16:L220))</f>
        <v>43169.85583691753</v>
      </c>
      <c r="Q220" s="22" t="str">
        <f t="shared" si="79"/>
        <v/>
      </c>
      <c r="S220" s="10">
        <f t="shared" si="80"/>
        <v>205</v>
      </c>
      <c r="T220" s="57">
        <f t="shared" si="82"/>
        <v>362.48</v>
      </c>
      <c r="U220" s="57">
        <f t="shared" si="83"/>
        <v>106.94108130614948</v>
      </c>
      <c r="V220" s="57">
        <f t="shared" si="84"/>
        <v>255.53891869385052</v>
      </c>
      <c r="W220" s="57">
        <f t="shared" si="85"/>
        <v>79186.407194445754</v>
      </c>
      <c r="X220" s="57">
        <f>IF(W220=0,0,SUM($U$16:U220))</f>
        <v>28494.807194445835</v>
      </c>
      <c r="Y220" s="22" t="str">
        <f t="shared" si="86"/>
        <v/>
      </c>
      <c r="Z220" s="15">
        <f t="shared" si="68"/>
        <v>9</v>
      </c>
    </row>
    <row r="221" spans="2:26" x14ac:dyDescent="0.3">
      <c r="B221" s="10">
        <f t="shared" si="71"/>
        <v>206</v>
      </c>
      <c r="C221" s="53">
        <f t="shared" si="87"/>
        <v>724.95</v>
      </c>
      <c r="D221" s="53">
        <f t="shared" si="72"/>
        <v>70.255687468287562</v>
      </c>
      <c r="E221" s="53">
        <f t="shared" si="73"/>
        <v>654.69431253171251</v>
      </c>
      <c r="F221" s="53">
        <f t="shared" si="74"/>
        <v>23432.969962309737</v>
      </c>
      <c r="G221" s="53">
        <f>IF(D221=0,0,SUM($D$16:D221))</f>
        <v>47772.669962309257</v>
      </c>
      <c r="H221" s="22" t="str">
        <f t="shared" si="75"/>
        <v/>
      </c>
      <c r="J221" s="10">
        <f t="shared" si="69"/>
        <v>206</v>
      </c>
      <c r="K221" s="15">
        <f t="shared" si="81"/>
        <v>724.95</v>
      </c>
      <c r="L221" s="15">
        <f t="shared" si="76"/>
        <v>20.914084732675661</v>
      </c>
      <c r="M221" s="15">
        <f t="shared" si="77"/>
        <v>704.03591526732441</v>
      </c>
      <c r="N221" s="15">
        <f t="shared" si="70"/>
        <v>60.412500000000001</v>
      </c>
      <c r="O221" s="15">
        <f t="shared" si="78"/>
        <v>6406.0949216500439</v>
      </c>
      <c r="P221" s="15">
        <f>IF(L221=0,0,SUM($L$16:L221))</f>
        <v>43190.769921650208</v>
      </c>
      <c r="Q221" s="22" t="str">
        <f t="shared" si="79"/>
        <v/>
      </c>
      <c r="S221" s="10">
        <f t="shared" si="80"/>
        <v>206</v>
      </c>
      <c r="T221" s="57">
        <f t="shared" si="82"/>
        <v>362.48</v>
      </c>
      <c r="U221" s="57">
        <f t="shared" si="83"/>
        <v>106.59708660790776</v>
      </c>
      <c r="V221" s="57">
        <f t="shared" si="84"/>
        <v>255.88291339209226</v>
      </c>
      <c r="W221" s="57">
        <f t="shared" si="85"/>
        <v>78930.524281053658</v>
      </c>
      <c r="X221" s="57">
        <f>IF(W221=0,0,SUM($U$16:U221))</f>
        <v>28601.404281053743</v>
      </c>
      <c r="Y221" s="22" t="str">
        <f t="shared" si="86"/>
        <v/>
      </c>
      <c r="Z221" s="15">
        <f t="shared" si="68"/>
        <v>9</v>
      </c>
    </row>
    <row r="222" spans="2:26" x14ac:dyDescent="0.3">
      <c r="B222" s="10">
        <f t="shared" si="71"/>
        <v>207</v>
      </c>
      <c r="C222" s="53">
        <f t="shared" si="87"/>
        <v>724.95</v>
      </c>
      <c r="D222" s="53">
        <f t="shared" si="72"/>
        <v>68.346162390070063</v>
      </c>
      <c r="E222" s="53">
        <f t="shared" si="73"/>
        <v>656.60383760993</v>
      </c>
      <c r="F222" s="53">
        <f t="shared" si="74"/>
        <v>22776.366124699805</v>
      </c>
      <c r="G222" s="53">
        <f>IF(D222=0,0,SUM($D$16:D222))</f>
        <v>47841.01612469933</v>
      </c>
      <c r="H222" s="22" t="str">
        <f t="shared" si="75"/>
        <v/>
      </c>
      <c r="J222" s="10">
        <f t="shared" si="69"/>
        <v>207</v>
      </c>
      <c r="K222" s="15">
        <f t="shared" si="81"/>
        <v>724.95</v>
      </c>
      <c r="L222" s="15">
        <f t="shared" si="76"/>
        <v>18.684443521479299</v>
      </c>
      <c r="M222" s="15">
        <f t="shared" si="77"/>
        <v>706.26555647852069</v>
      </c>
      <c r="N222" s="15">
        <f t="shared" si="70"/>
        <v>60.412500000000001</v>
      </c>
      <c r="O222" s="15">
        <f t="shared" si="78"/>
        <v>5639.4168651715227</v>
      </c>
      <c r="P222" s="15">
        <f>IF(L222=0,0,SUM($L$16:L222))</f>
        <v>43209.454365171689</v>
      </c>
      <c r="Q222" s="22" t="str">
        <f t="shared" si="79"/>
        <v/>
      </c>
      <c r="S222" s="10">
        <f t="shared" si="80"/>
        <v>207</v>
      </c>
      <c r="T222" s="57">
        <f t="shared" si="82"/>
        <v>362.48</v>
      </c>
      <c r="U222" s="57">
        <f t="shared" si="83"/>
        <v>106.25262883987995</v>
      </c>
      <c r="V222" s="57">
        <f t="shared" si="84"/>
        <v>256.22737116012007</v>
      </c>
      <c r="W222" s="57">
        <f t="shared" si="85"/>
        <v>78674.296909893543</v>
      </c>
      <c r="X222" s="57">
        <f>IF(W222=0,0,SUM($U$16:U222))</f>
        <v>28707.656909893623</v>
      </c>
      <c r="Y222" s="22" t="str">
        <f t="shared" si="86"/>
        <v/>
      </c>
      <c r="Z222" s="15">
        <f t="shared" si="68"/>
        <v>9</v>
      </c>
    </row>
    <row r="223" spans="2:26" x14ac:dyDescent="0.3">
      <c r="B223" s="10">
        <f t="shared" si="71"/>
        <v>208</v>
      </c>
      <c r="C223" s="53">
        <f t="shared" si="87"/>
        <v>724.95</v>
      </c>
      <c r="D223" s="53">
        <f t="shared" si="72"/>
        <v>66.431067863707781</v>
      </c>
      <c r="E223" s="53">
        <f t="shared" si="73"/>
        <v>658.51893213629228</v>
      </c>
      <c r="F223" s="53">
        <f t="shared" si="74"/>
        <v>22117.847192563513</v>
      </c>
      <c r="G223" s="53">
        <f>IF(D223=0,0,SUM($D$16:D223))</f>
        <v>47907.447192563035</v>
      </c>
      <c r="H223" s="22" t="str">
        <f t="shared" si="75"/>
        <v/>
      </c>
      <c r="J223" s="10">
        <f t="shared" si="69"/>
        <v>208</v>
      </c>
      <c r="K223" s="15">
        <f t="shared" si="81"/>
        <v>724.95</v>
      </c>
      <c r="L223" s="15">
        <f t="shared" si="76"/>
        <v>16.44829919008361</v>
      </c>
      <c r="M223" s="15">
        <f t="shared" si="77"/>
        <v>708.50170080991643</v>
      </c>
      <c r="N223" s="15">
        <f t="shared" si="70"/>
        <v>60.412500000000001</v>
      </c>
      <c r="O223" s="15">
        <f t="shared" si="78"/>
        <v>4870.5026643616056</v>
      </c>
      <c r="P223" s="15">
        <f>IF(L223=0,0,SUM($L$16:L223))</f>
        <v>43225.902664361769</v>
      </c>
      <c r="Q223" s="22" t="str">
        <f t="shared" si="79"/>
        <v/>
      </c>
      <c r="S223" s="10">
        <f t="shared" si="80"/>
        <v>208</v>
      </c>
      <c r="T223" s="57">
        <f t="shared" si="82"/>
        <v>362.48</v>
      </c>
      <c r="U223" s="57">
        <f t="shared" si="83"/>
        <v>105.90770737870285</v>
      </c>
      <c r="V223" s="57">
        <f t="shared" si="84"/>
        <v>256.57229262129715</v>
      </c>
      <c r="W223" s="57">
        <f t="shared" si="85"/>
        <v>78417.724617272252</v>
      </c>
      <c r="X223" s="57">
        <f>IF(W223=0,0,SUM($U$16:U223))</f>
        <v>28813.564617272325</v>
      </c>
      <c r="Y223" s="22" t="str">
        <f t="shared" si="86"/>
        <v/>
      </c>
      <c r="Z223" s="15">
        <f t="shared" si="68"/>
        <v>9</v>
      </c>
    </row>
    <row r="224" spans="2:26" x14ac:dyDescent="0.3">
      <c r="B224" s="10">
        <f t="shared" si="71"/>
        <v>209</v>
      </c>
      <c r="C224" s="53">
        <f t="shared" si="87"/>
        <v>724.95</v>
      </c>
      <c r="D224" s="53">
        <f t="shared" si="72"/>
        <v>64.510387644976916</v>
      </c>
      <c r="E224" s="53">
        <f t="shared" si="73"/>
        <v>660.43961235502309</v>
      </c>
      <c r="F224" s="53">
        <f t="shared" si="74"/>
        <v>21457.407580208488</v>
      </c>
      <c r="G224" s="53">
        <f>IF(D224=0,0,SUM($D$16:D224))</f>
        <v>47971.957580208014</v>
      </c>
      <c r="H224" s="22" t="str">
        <f t="shared" si="75"/>
        <v/>
      </c>
      <c r="J224" s="10">
        <f t="shared" si="69"/>
        <v>209</v>
      </c>
      <c r="K224" s="15">
        <f t="shared" si="81"/>
        <v>724.95</v>
      </c>
      <c r="L224" s="15">
        <f t="shared" si="76"/>
        <v>14.205632771054683</v>
      </c>
      <c r="M224" s="15">
        <f t="shared" si="77"/>
        <v>710.74436722894541</v>
      </c>
      <c r="N224" s="15">
        <f t="shared" si="70"/>
        <v>60.412500000000001</v>
      </c>
      <c r="O224" s="15">
        <f t="shared" si="78"/>
        <v>4099.3457971326598</v>
      </c>
      <c r="P224" s="15">
        <f>IF(L224=0,0,SUM($L$16:L224))</f>
        <v>43240.108297132821</v>
      </c>
      <c r="Q224" s="22" t="str">
        <f t="shared" si="79"/>
        <v/>
      </c>
      <c r="S224" s="10">
        <f t="shared" si="80"/>
        <v>209</v>
      </c>
      <c r="T224" s="57">
        <f t="shared" si="82"/>
        <v>362.48</v>
      </c>
      <c r="U224" s="57">
        <f t="shared" si="83"/>
        <v>105.5623216001742</v>
      </c>
      <c r="V224" s="57">
        <f t="shared" si="84"/>
        <v>256.91767839982583</v>
      </c>
      <c r="W224" s="57">
        <f t="shared" si="85"/>
        <v>78160.806938872425</v>
      </c>
      <c r="X224" s="57">
        <f>IF(W224=0,0,SUM($U$16:U224))</f>
        <v>28919.126938872498</v>
      </c>
      <c r="Y224" s="22" t="str">
        <f t="shared" si="86"/>
        <v/>
      </c>
      <c r="Z224" s="15">
        <f t="shared" si="68"/>
        <v>9</v>
      </c>
    </row>
    <row r="225" spans="2:26" x14ac:dyDescent="0.3">
      <c r="B225" s="10">
        <f t="shared" si="71"/>
        <v>210</v>
      </c>
      <c r="C225" s="53">
        <f t="shared" si="87"/>
        <v>724.95</v>
      </c>
      <c r="D225" s="53">
        <f t="shared" si="72"/>
        <v>62.584105442274762</v>
      </c>
      <c r="E225" s="53">
        <f t="shared" si="73"/>
        <v>662.36589455772526</v>
      </c>
      <c r="F225" s="53">
        <f t="shared" si="74"/>
        <v>20795.041685650762</v>
      </c>
      <c r="G225" s="53">
        <f>IF(D225=0,0,SUM($D$16:D225))</f>
        <v>48034.541685650292</v>
      </c>
      <c r="H225" s="22" t="str">
        <f t="shared" si="75"/>
        <v/>
      </c>
      <c r="J225" s="10">
        <f t="shared" si="69"/>
        <v>210</v>
      </c>
      <c r="K225" s="15">
        <f t="shared" si="81"/>
        <v>724.95</v>
      </c>
      <c r="L225" s="15">
        <f t="shared" si="76"/>
        <v>11.956425241636927</v>
      </c>
      <c r="M225" s="15">
        <f t="shared" si="77"/>
        <v>712.99357475836314</v>
      </c>
      <c r="N225" s="15">
        <f t="shared" si="70"/>
        <v>60.412500000000001</v>
      </c>
      <c r="O225" s="15">
        <f t="shared" si="78"/>
        <v>3325.9397223742972</v>
      </c>
      <c r="P225" s="15">
        <f>IF(L225=0,0,SUM($L$16:L225))</f>
        <v>43252.06472237446</v>
      </c>
      <c r="Q225" s="22" t="str">
        <f t="shared" si="79"/>
        <v/>
      </c>
      <c r="S225" s="10">
        <f t="shared" si="80"/>
        <v>210</v>
      </c>
      <c r="T225" s="57">
        <f t="shared" si="82"/>
        <v>362.48</v>
      </c>
      <c r="U225" s="57">
        <f t="shared" si="83"/>
        <v>105.21647087925135</v>
      </c>
      <c r="V225" s="57">
        <f t="shared" si="84"/>
        <v>257.26352912074867</v>
      </c>
      <c r="W225" s="57">
        <f t="shared" si="85"/>
        <v>77903.54340975167</v>
      </c>
      <c r="X225" s="57">
        <f>IF(W225=0,0,SUM($U$16:U225))</f>
        <v>29024.343409751749</v>
      </c>
      <c r="Y225" s="22" t="str">
        <f t="shared" si="86"/>
        <v/>
      </c>
      <c r="Z225" s="15">
        <f t="shared" si="68"/>
        <v>9</v>
      </c>
    </row>
    <row r="226" spans="2:26" x14ac:dyDescent="0.3">
      <c r="B226" s="10">
        <f t="shared" si="71"/>
        <v>211</v>
      </c>
      <c r="C226" s="53">
        <f t="shared" si="87"/>
        <v>724.95</v>
      </c>
      <c r="D226" s="53">
        <f t="shared" si="72"/>
        <v>60.652204916481395</v>
      </c>
      <c r="E226" s="53">
        <f t="shared" si="73"/>
        <v>664.29779508351862</v>
      </c>
      <c r="F226" s="53">
        <f t="shared" si="74"/>
        <v>20130.743890567242</v>
      </c>
      <c r="G226" s="53">
        <f>IF(D226=0,0,SUM($D$16:D226))</f>
        <v>48095.19389056677</v>
      </c>
      <c r="H226" s="22" t="str">
        <f t="shared" si="75"/>
        <v/>
      </c>
      <c r="J226" s="10">
        <f t="shared" si="69"/>
        <v>211</v>
      </c>
      <c r="K226" s="15">
        <f t="shared" si="81"/>
        <v>724.95</v>
      </c>
      <c r="L226" s="15">
        <f t="shared" si="76"/>
        <v>9.7006575235917012</v>
      </c>
      <c r="M226" s="15">
        <f t="shared" si="77"/>
        <v>715.2493424764084</v>
      </c>
      <c r="N226" s="15">
        <f t="shared" si="70"/>
        <v>60.412500000000001</v>
      </c>
      <c r="O226" s="15">
        <f t="shared" si="78"/>
        <v>2550.2778798978889</v>
      </c>
      <c r="P226" s="15">
        <f>IF(L226=0,0,SUM($L$16:L226))</f>
        <v>43261.765379898054</v>
      </c>
      <c r="Q226" s="22" t="str">
        <f t="shared" si="79"/>
        <v/>
      </c>
      <c r="S226" s="10">
        <f t="shared" si="80"/>
        <v>211</v>
      </c>
      <c r="T226" s="57">
        <f t="shared" si="82"/>
        <v>362.48</v>
      </c>
      <c r="U226" s="57">
        <f t="shared" si="83"/>
        <v>104.87015459005033</v>
      </c>
      <c r="V226" s="57">
        <f t="shared" si="84"/>
        <v>257.60984540994968</v>
      </c>
      <c r="W226" s="57">
        <f t="shared" si="85"/>
        <v>77645.933564341714</v>
      </c>
      <c r="X226" s="57">
        <f>IF(W226=0,0,SUM($U$16:U226))</f>
        <v>29129.213564341801</v>
      </c>
      <c r="Y226" s="22" t="str">
        <f t="shared" si="86"/>
        <v/>
      </c>
      <c r="Z226" s="15">
        <f t="shared" si="68"/>
        <v>9</v>
      </c>
    </row>
    <row r="227" spans="2:26" x14ac:dyDescent="0.3">
      <c r="B227" s="10">
        <f t="shared" si="71"/>
        <v>212</v>
      </c>
      <c r="C227" s="53">
        <f t="shared" si="87"/>
        <v>724.95</v>
      </c>
      <c r="D227" s="53">
        <f t="shared" si="72"/>
        <v>58.714669680821125</v>
      </c>
      <c r="E227" s="53">
        <f t="shared" si="73"/>
        <v>666.23533031917896</v>
      </c>
      <c r="F227" s="53">
        <f t="shared" si="74"/>
        <v>19464.508560248061</v>
      </c>
      <c r="G227" s="53">
        <f>IF(D227=0,0,SUM($D$16:D227))</f>
        <v>48153.90856024759</v>
      </c>
      <c r="H227" s="22" t="str">
        <f t="shared" si="75"/>
        <v/>
      </c>
      <c r="J227" s="10">
        <f t="shared" si="69"/>
        <v>212</v>
      </c>
      <c r="K227" s="15">
        <f t="shared" si="81"/>
        <v>724.95</v>
      </c>
      <c r="L227" s="15">
        <f t="shared" si="76"/>
        <v>7.4383104830355107</v>
      </c>
      <c r="M227" s="15">
        <f t="shared" si="77"/>
        <v>717.51168951696457</v>
      </c>
      <c r="N227" s="15">
        <f t="shared" si="70"/>
        <v>60.412500000000001</v>
      </c>
      <c r="O227" s="15">
        <f t="shared" si="78"/>
        <v>1772.3536903809243</v>
      </c>
      <c r="P227" s="15">
        <f>IF(L227=0,0,SUM($L$16:L227))</f>
        <v>43269.203690381088</v>
      </c>
      <c r="Q227" s="22" t="str">
        <f t="shared" si="79"/>
        <v/>
      </c>
      <c r="S227" s="10">
        <f t="shared" si="80"/>
        <v>212</v>
      </c>
      <c r="T227" s="57">
        <f t="shared" si="82"/>
        <v>362.48</v>
      </c>
      <c r="U227" s="57">
        <f t="shared" si="83"/>
        <v>104.52337210584462</v>
      </c>
      <c r="V227" s="57">
        <f t="shared" si="84"/>
        <v>257.95662789415542</v>
      </c>
      <c r="W227" s="57">
        <f t="shared" si="85"/>
        <v>77387.976936447565</v>
      </c>
      <c r="X227" s="57">
        <f>IF(W227=0,0,SUM($U$16:U227))</f>
        <v>29233.736936447644</v>
      </c>
      <c r="Y227" s="22" t="str">
        <f t="shared" si="86"/>
        <v/>
      </c>
      <c r="Z227" s="15">
        <f t="shared" si="68"/>
        <v>9</v>
      </c>
    </row>
    <row r="228" spans="2:26" x14ac:dyDescent="0.3">
      <c r="B228" s="10">
        <f t="shared" si="71"/>
        <v>213</v>
      </c>
      <c r="C228" s="53">
        <f t="shared" si="87"/>
        <v>724.95</v>
      </c>
      <c r="D228" s="53">
        <f t="shared" si="72"/>
        <v>56.771483300723524</v>
      </c>
      <c r="E228" s="53">
        <f t="shared" si="73"/>
        <v>668.17851669927654</v>
      </c>
      <c r="F228" s="53">
        <f t="shared" si="74"/>
        <v>18796.330043548784</v>
      </c>
      <c r="G228" s="53">
        <f>IF(D228=0,0,SUM($D$16:D228))</f>
        <v>48210.680043548316</v>
      </c>
      <c r="H228" s="22" t="str">
        <f t="shared" si="75"/>
        <v/>
      </c>
      <c r="J228" s="10">
        <f t="shared" si="69"/>
        <v>213</v>
      </c>
      <c r="K228" s="15">
        <f t="shared" si="81"/>
        <v>724.95</v>
      </c>
      <c r="L228" s="15">
        <f t="shared" si="76"/>
        <v>5.1693649302776965</v>
      </c>
      <c r="M228" s="15">
        <f t="shared" si="77"/>
        <v>719.78063506972239</v>
      </c>
      <c r="N228" s="15">
        <f t="shared" si="70"/>
        <v>60.412500000000001</v>
      </c>
      <c r="O228" s="15">
        <f t="shared" si="78"/>
        <v>992.16055531120196</v>
      </c>
      <c r="P228" s="15">
        <f>IF(L228=0,0,SUM($L$16:L228))</f>
        <v>43274.373055311364</v>
      </c>
      <c r="Q228" s="22" t="str">
        <f t="shared" si="79"/>
        <v/>
      </c>
      <c r="S228" s="10">
        <f t="shared" si="80"/>
        <v>213</v>
      </c>
      <c r="T228" s="57">
        <f t="shared" si="82"/>
        <v>362.48</v>
      </c>
      <c r="U228" s="57">
        <f t="shared" si="83"/>
        <v>104.17612279906403</v>
      </c>
      <c r="V228" s="57">
        <f t="shared" si="84"/>
        <v>258.30387720093597</v>
      </c>
      <c r="W228" s="57">
        <f t="shared" si="85"/>
        <v>77129.673059246634</v>
      </c>
      <c r="X228" s="57">
        <f>IF(W228=0,0,SUM($U$16:U228))</f>
        <v>29337.913059246708</v>
      </c>
      <c r="Y228" s="22" t="str">
        <f t="shared" si="86"/>
        <v/>
      </c>
      <c r="Z228" s="15">
        <f t="shared" si="68"/>
        <v>9</v>
      </c>
    </row>
    <row r="229" spans="2:26" x14ac:dyDescent="0.3">
      <c r="B229" s="10">
        <f t="shared" si="71"/>
        <v>214</v>
      </c>
      <c r="C229" s="53">
        <f t="shared" si="87"/>
        <v>724.95</v>
      </c>
      <c r="D229" s="53">
        <f t="shared" si="72"/>
        <v>54.822629293683953</v>
      </c>
      <c r="E229" s="53">
        <f t="shared" si="73"/>
        <v>670.12737070631613</v>
      </c>
      <c r="F229" s="53">
        <f t="shared" si="74"/>
        <v>18126.202672842468</v>
      </c>
      <c r="G229" s="53">
        <f>IF(D229=0,0,SUM($D$16:D229))</f>
        <v>48265.502672841998</v>
      </c>
      <c r="H229" s="22" t="str">
        <f t="shared" si="75"/>
        <v/>
      </c>
      <c r="J229" s="10">
        <f t="shared" si="69"/>
        <v>214</v>
      </c>
      <c r="K229" s="15">
        <f t="shared" si="81"/>
        <v>724.95</v>
      </c>
      <c r="L229" s="15">
        <f t="shared" si="76"/>
        <v>2.8938016196576726</v>
      </c>
      <c r="M229" s="15">
        <f t="shared" si="77"/>
        <v>722.05619838034238</v>
      </c>
      <c r="N229" s="15">
        <f t="shared" si="70"/>
        <v>60.412500000000001</v>
      </c>
      <c r="O229" s="15">
        <f t="shared" si="78"/>
        <v>209.69185693085956</v>
      </c>
      <c r="P229" s="15">
        <f>IF(L229=0,0,SUM($L$16:L229))</f>
        <v>43277.266856931019</v>
      </c>
      <c r="Q229" s="22" t="str">
        <f t="shared" si="79"/>
        <v/>
      </c>
      <c r="S229" s="10">
        <f t="shared" si="80"/>
        <v>214</v>
      </c>
      <c r="T229" s="57">
        <f t="shared" si="82"/>
        <v>362.48</v>
      </c>
      <c r="U229" s="57">
        <f t="shared" si="83"/>
        <v>103.82840604129356</v>
      </c>
      <c r="V229" s="57">
        <f t="shared" si="84"/>
        <v>258.65159395870648</v>
      </c>
      <c r="W229" s="57">
        <f t="shared" si="85"/>
        <v>76871.021465287922</v>
      </c>
      <c r="X229" s="57">
        <f>IF(W229=0,0,SUM($U$16:U229))</f>
        <v>29441.741465288003</v>
      </c>
      <c r="Y229" s="22" t="str">
        <f t="shared" si="86"/>
        <v/>
      </c>
      <c r="Z229" s="15">
        <f t="shared" si="68"/>
        <v>9</v>
      </c>
    </row>
    <row r="230" spans="2:26" x14ac:dyDescent="0.3">
      <c r="B230" s="10">
        <f t="shared" si="71"/>
        <v>215</v>
      </c>
      <c r="C230" s="53">
        <f t="shared" si="87"/>
        <v>724.95</v>
      </c>
      <c r="D230" s="53">
        <f t="shared" si="72"/>
        <v>52.868091129123876</v>
      </c>
      <c r="E230" s="53">
        <f t="shared" si="73"/>
        <v>672.08190887087619</v>
      </c>
      <c r="F230" s="53">
        <f t="shared" si="74"/>
        <v>17454.12076397159</v>
      </c>
      <c r="G230" s="53">
        <f>IF(D230=0,0,SUM($D$16:D230))</f>
        <v>48318.370763971121</v>
      </c>
      <c r="H230" s="22" t="str">
        <f t="shared" si="75"/>
        <v/>
      </c>
      <c r="J230" s="10">
        <f t="shared" si="69"/>
        <v>215</v>
      </c>
      <c r="K230" s="15">
        <f t="shared" si="81"/>
        <v>210.30345818024122</v>
      </c>
      <c r="L230" s="15">
        <f t="shared" si="76"/>
        <v>0.61160124938167371</v>
      </c>
      <c r="M230" s="15">
        <f t="shared" si="77"/>
        <v>209.69185693085956</v>
      </c>
      <c r="N230" s="15">
        <f t="shared" si="70"/>
        <v>0</v>
      </c>
      <c r="O230" s="15">
        <f t="shared" si="78"/>
        <v>0</v>
      </c>
      <c r="P230" s="15">
        <f>IF(L230=0,0,SUM($L$16:L230))</f>
        <v>43277.878458180399</v>
      </c>
      <c r="Q230" s="22" t="str">
        <f t="shared" si="79"/>
        <v>Payoff</v>
      </c>
      <c r="S230" s="10">
        <f t="shared" si="80"/>
        <v>215</v>
      </c>
      <c r="T230" s="57">
        <f t="shared" si="82"/>
        <v>362.48</v>
      </c>
      <c r="U230" s="57">
        <f t="shared" si="83"/>
        <v>103.48022120327222</v>
      </c>
      <c r="V230" s="57">
        <f t="shared" si="84"/>
        <v>258.99977879672781</v>
      </c>
      <c r="W230" s="57">
        <f t="shared" si="85"/>
        <v>76612.021686491193</v>
      </c>
      <c r="X230" s="57">
        <f>IF(W230=0,0,SUM($U$16:U230))</f>
        <v>29545.221686491277</v>
      </c>
      <c r="Y230" s="22" t="str">
        <f t="shared" si="86"/>
        <v/>
      </c>
      <c r="Z230" s="15">
        <f t="shared" si="68"/>
        <v>9</v>
      </c>
    </row>
    <row r="231" spans="2:26" x14ac:dyDescent="0.3">
      <c r="B231" s="10">
        <f t="shared" si="71"/>
        <v>216</v>
      </c>
      <c r="C231" s="53">
        <f t="shared" si="87"/>
        <v>724.95</v>
      </c>
      <c r="D231" s="53">
        <f t="shared" si="72"/>
        <v>50.907852228250476</v>
      </c>
      <c r="E231" s="53">
        <f t="shared" si="73"/>
        <v>674.04214777174957</v>
      </c>
      <c r="F231" s="53">
        <f t="shared" si="74"/>
        <v>16780.07861619984</v>
      </c>
      <c r="G231" s="53">
        <f>IF(D231=0,0,SUM($D$16:D231))</f>
        <v>48369.278616199372</v>
      </c>
      <c r="H231" s="22" t="str">
        <f t="shared" si="75"/>
        <v/>
      </c>
      <c r="J231" s="10">
        <f t="shared" si="69"/>
        <v>216</v>
      </c>
      <c r="K231" s="15">
        <f t="shared" si="81"/>
        <v>0</v>
      </c>
      <c r="L231" s="15">
        <f t="shared" si="76"/>
        <v>0</v>
      </c>
      <c r="M231" s="15">
        <f t="shared" si="77"/>
        <v>0</v>
      </c>
      <c r="N231" s="15">
        <f t="shared" si="70"/>
        <v>0</v>
      </c>
      <c r="O231" s="15">
        <f t="shared" si="78"/>
        <v>0</v>
      </c>
      <c r="P231" s="15">
        <f>IF(L231=0,0,SUM($L$16:L231))</f>
        <v>0</v>
      </c>
      <c r="Q231" s="22" t="str">
        <f t="shared" si="79"/>
        <v/>
      </c>
      <c r="S231" s="10">
        <f t="shared" si="80"/>
        <v>216</v>
      </c>
      <c r="T231" s="57">
        <f t="shared" si="82"/>
        <v>362.48</v>
      </c>
      <c r="U231" s="57">
        <f t="shared" si="83"/>
        <v>103.13156765489201</v>
      </c>
      <c r="V231" s="57">
        <f t="shared" si="84"/>
        <v>259.34843234510799</v>
      </c>
      <c r="W231" s="57">
        <f t="shared" si="85"/>
        <v>76352.673254146081</v>
      </c>
      <c r="X231" s="57">
        <f>IF(W231=0,0,SUM($U$16:U231))</f>
        <v>29648.353254146168</v>
      </c>
      <c r="Y231" s="22" t="str">
        <f t="shared" si="86"/>
        <v/>
      </c>
      <c r="Z231" s="15">
        <f t="shared" si="68"/>
        <v>9</v>
      </c>
    </row>
    <row r="232" spans="2:26" x14ac:dyDescent="0.3">
      <c r="B232" s="10">
        <f t="shared" si="71"/>
        <v>217</v>
      </c>
      <c r="C232" s="53">
        <f t="shared" si="87"/>
        <v>724.95</v>
      </c>
      <c r="D232" s="53">
        <f t="shared" si="72"/>
        <v>48.94189596391621</v>
      </c>
      <c r="E232" s="53">
        <f t="shared" si="73"/>
        <v>676.00810403608386</v>
      </c>
      <c r="F232" s="53">
        <f t="shared" si="74"/>
        <v>16104.070512163755</v>
      </c>
      <c r="G232" s="53">
        <f>IF(D232=0,0,SUM($D$16:D232))</f>
        <v>48418.220512163287</v>
      </c>
      <c r="H232" s="22" t="str">
        <f t="shared" si="75"/>
        <v/>
      </c>
      <c r="J232" s="10">
        <f t="shared" si="69"/>
        <v>217</v>
      </c>
      <c r="K232" s="15">
        <f t="shared" si="81"/>
        <v>0</v>
      </c>
      <c r="L232" s="15">
        <f t="shared" si="76"/>
        <v>0</v>
      </c>
      <c r="M232" s="15">
        <f t="shared" si="77"/>
        <v>0</v>
      </c>
      <c r="N232" s="15">
        <f t="shared" si="70"/>
        <v>0</v>
      </c>
      <c r="O232" s="15">
        <f t="shared" si="78"/>
        <v>0</v>
      </c>
      <c r="P232" s="15">
        <f>IF(L232=0,0,SUM($L$16:L232))</f>
        <v>0</v>
      </c>
      <c r="Q232" s="22" t="str">
        <f t="shared" si="79"/>
        <v/>
      </c>
      <c r="S232" s="10">
        <f t="shared" si="80"/>
        <v>217</v>
      </c>
      <c r="T232" s="57">
        <f t="shared" si="82"/>
        <v>362.48</v>
      </c>
      <c r="U232" s="57">
        <f t="shared" si="83"/>
        <v>102.78244476519666</v>
      </c>
      <c r="V232" s="57">
        <f t="shared" si="84"/>
        <v>259.69755523480336</v>
      </c>
      <c r="W232" s="57">
        <f t="shared" si="85"/>
        <v>76092.975698911279</v>
      </c>
      <c r="X232" s="57">
        <f>IF(W232=0,0,SUM($U$16:U232))</f>
        <v>29751.135698911366</v>
      </c>
      <c r="Y232" s="22" t="str">
        <f t="shared" si="86"/>
        <v/>
      </c>
      <c r="Z232" s="15">
        <f t="shared" si="68"/>
        <v>10</v>
      </c>
    </row>
    <row r="233" spans="2:26" x14ac:dyDescent="0.3">
      <c r="B233" s="10">
        <f t="shared" si="71"/>
        <v>218</v>
      </c>
      <c r="C233" s="53">
        <f t="shared" si="87"/>
        <v>724.95</v>
      </c>
      <c r="D233" s="53">
        <f t="shared" si="72"/>
        <v>46.970205660477625</v>
      </c>
      <c r="E233" s="53">
        <f t="shared" si="73"/>
        <v>677.97979433952241</v>
      </c>
      <c r="F233" s="53">
        <f t="shared" si="74"/>
        <v>15426.090717824232</v>
      </c>
      <c r="G233" s="53">
        <f>IF(D233=0,0,SUM($D$16:D233))</f>
        <v>48465.190717823767</v>
      </c>
      <c r="H233" s="22" t="str">
        <f t="shared" si="75"/>
        <v/>
      </c>
      <c r="J233" s="10">
        <f t="shared" si="69"/>
        <v>218</v>
      </c>
      <c r="K233" s="15">
        <f t="shared" si="81"/>
        <v>0</v>
      </c>
      <c r="L233" s="15">
        <f t="shared" si="76"/>
        <v>0</v>
      </c>
      <c r="M233" s="15">
        <f t="shared" si="77"/>
        <v>0</v>
      </c>
      <c r="N233" s="15">
        <f t="shared" si="70"/>
        <v>0</v>
      </c>
      <c r="O233" s="15">
        <f t="shared" si="78"/>
        <v>0</v>
      </c>
      <c r="P233" s="15">
        <f>IF(L233=0,0,SUM($L$16:L233))</f>
        <v>0</v>
      </c>
      <c r="Q233" s="22" t="str">
        <f t="shared" si="79"/>
        <v/>
      </c>
      <c r="S233" s="10">
        <f t="shared" si="80"/>
        <v>218</v>
      </c>
      <c r="T233" s="57">
        <f t="shared" si="82"/>
        <v>362.48</v>
      </c>
      <c r="U233" s="57">
        <f t="shared" si="83"/>
        <v>102.43285190238058</v>
      </c>
      <c r="V233" s="57">
        <f t="shared" si="84"/>
        <v>260.04714809761947</v>
      </c>
      <c r="W233" s="57">
        <f t="shared" si="85"/>
        <v>75832.928550813653</v>
      </c>
      <c r="X233" s="57">
        <f>IF(W233=0,0,SUM($U$16:U233))</f>
        <v>29853.568550813747</v>
      </c>
      <c r="Y233" s="22" t="str">
        <f t="shared" si="86"/>
        <v/>
      </c>
      <c r="Z233" s="15">
        <f t="shared" ref="Z233:Z296" si="88">Z209+1</f>
        <v>10</v>
      </c>
    </row>
    <row r="234" spans="2:26" x14ac:dyDescent="0.3">
      <c r="B234" s="10">
        <f t="shared" si="71"/>
        <v>219</v>
      </c>
      <c r="C234" s="53">
        <f t="shared" si="87"/>
        <v>724.95</v>
      </c>
      <c r="D234" s="53">
        <f t="shared" si="72"/>
        <v>44.992764593654016</v>
      </c>
      <c r="E234" s="53">
        <f t="shared" si="73"/>
        <v>679.95723540634606</v>
      </c>
      <c r="F234" s="53">
        <f t="shared" si="74"/>
        <v>14746.133482417885</v>
      </c>
      <c r="G234" s="53">
        <f>IF(D234=0,0,SUM($D$16:D234))</f>
        <v>48510.183482417422</v>
      </c>
      <c r="H234" s="22" t="str">
        <f t="shared" si="75"/>
        <v/>
      </c>
      <c r="J234" s="10">
        <f t="shared" si="69"/>
        <v>219</v>
      </c>
      <c r="K234" s="15">
        <f t="shared" si="81"/>
        <v>0</v>
      </c>
      <c r="L234" s="15">
        <f t="shared" si="76"/>
        <v>0</v>
      </c>
      <c r="M234" s="15">
        <f t="shared" si="77"/>
        <v>0</v>
      </c>
      <c r="N234" s="15">
        <f t="shared" si="70"/>
        <v>0</v>
      </c>
      <c r="O234" s="15">
        <f t="shared" si="78"/>
        <v>0</v>
      </c>
      <c r="P234" s="15">
        <f>IF(L234=0,0,SUM($L$16:L234))</f>
        <v>0</v>
      </c>
      <c r="Q234" s="22" t="str">
        <f t="shared" si="79"/>
        <v/>
      </c>
      <c r="S234" s="10">
        <f t="shared" si="80"/>
        <v>219</v>
      </c>
      <c r="T234" s="57">
        <f t="shared" si="82"/>
        <v>362.48</v>
      </c>
      <c r="U234" s="57">
        <f t="shared" si="83"/>
        <v>102.08278843378761</v>
      </c>
      <c r="V234" s="57">
        <f t="shared" si="84"/>
        <v>260.39721156621238</v>
      </c>
      <c r="W234" s="57">
        <f t="shared" si="85"/>
        <v>75572.531339247435</v>
      </c>
      <c r="X234" s="57">
        <f>IF(W234=0,0,SUM($U$16:U234))</f>
        <v>29955.651339247535</v>
      </c>
      <c r="Y234" s="22" t="str">
        <f t="shared" si="86"/>
        <v/>
      </c>
      <c r="Z234" s="15">
        <f t="shared" si="88"/>
        <v>10</v>
      </c>
    </row>
    <row r="235" spans="2:26" x14ac:dyDescent="0.3">
      <c r="B235" s="10">
        <f t="shared" si="71"/>
        <v>220</v>
      </c>
      <c r="C235" s="53">
        <f t="shared" si="87"/>
        <v>724.95</v>
      </c>
      <c r="D235" s="53">
        <f t="shared" si="72"/>
        <v>43.0095559903855</v>
      </c>
      <c r="E235" s="53">
        <f t="shared" si="73"/>
        <v>681.94044400961457</v>
      </c>
      <c r="F235" s="53">
        <f t="shared" si="74"/>
        <v>14064.19303840827</v>
      </c>
      <c r="G235" s="53">
        <f>IF(D235=0,0,SUM($D$16:D235))</f>
        <v>48553.193038407808</v>
      </c>
      <c r="H235" s="22" t="str">
        <f t="shared" si="75"/>
        <v/>
      </c>
      <c r="J235" s="10">
        <f t="shared" si="69"/>
        <v>220</v>
      </c>
      <c r="K235" s="15">
        <f t="shared" si="81"/>
        <v>0</v>
      </c>
      <c r="L235" s="15">
        <f t="shared" si="76"/>
        <v>0</v>
      </c>
      <c r="M235" s="15">
        <f t="shared" si="77"/>
        <v>0</v>
      </c>
      <c r="N235" s="15">
        <f t="shared" si="70"/>
        <v>0</v>
      </c>
      <c r="O235" s="15">
        <f t="shared" si="78"/>
        <v>0</v>
      </c>
      <c r="P235" s="15">
        <f>IF(L235=0,0,SUM($L$16:L235))</f>
        <v>0</v>
      </c>
      <c r="Q235" s="22" t="str">
        <f t="shared" si="79"/>
        <v/>
      </c>
      <c r="S235" s="10">
        <f t="shared" si="80"/>
        <v>220</v>
      </c>
      <c r="T235" s="57">
        <f t="shared" si="82"/>
        <v>362.48</v>
      </c>
      <c r="U235" s="57">
        <f t="shared" si="83"/>
        <v>101.73225372591001</v>
      </c>
      <c r="V235" s="57">
        <f t="shared" si="84"/>
        <v>260.74774627408999</v>
      </c>
      <c r="W235" s="57">
        <f t="shared" si="85"/>
        <v>75311.783592973341</v>
      </c>
      <c r="X235" s="57">
        <f>IF(W235=0,0,SUM($U$16:U235))</f>
        <v>30057.383592973445</v>
      </c>
      <c r="Y235" s="22" t="str">
        <f t="shared" si="86"/>
        <v/>
      </c>
      <c r="Z235" s="15">
        <f t="shared" si="88"/>
        <v>10</v>
      </c>
    </row>
    <row r="236" spans="2:26" x14ac:dyDescent="0.3">
      <c r="B236" s="10">
        <f t="shared" si="71"/>
        <v>221</v>
      </c>
      <c r="C236" s="53">
        <f t="shared" si="87"/>
        <v>724.95</v>
      </c>
      <c r="D236" s="53">
        <f t="shared" si="72"/>
        <v>41.020563028690795</v>
      </c>
      <c r="E236" s="53">
        <f t="shared" si="73"/>
        <v>683.9294369713092</v>
      </c>
      <c r="F236" s="53">
        <f t="shared" si="74"/>
        <v>13380.26360143696</v>
      </c>
      <c r="G236" s="53">
        <f>IF(D236=0,0,SUM($D$16:D236))</f>
        <v>48594.213601436495</v>
      </c>
      <c r="H236" s="22" t="str">
        <f t="shared" si="75"/>
        <v/>
      </c>
      <c r="J236" s="10">
        <f t="shared" si="69"/>
        <v>221</v>
      </c>
      <c r="K236" s="15">
        <f t="shared" si="81"/>
        <v>0</v>
      </c>
      <c r="L236" s="15">
        <f t="shared" si="76"/>
        <v>0</v>
      </c>
      <c r="M236" s="15">
        <f t="shared" si="77"/>
        <v>0</v>
      </c>
      <c r="N236" s="15">
        <f t="shared" si="70"/>
        <v>0</v>
      </c>
      <c r="O236" s="15">
        <f t="shared" si="78"/>
        <v>0</v>
      </c>
      <c r="P236" s="15">
        <f>IF(L236=0,0,SUM($L$16:L236))</f>
        <v>0</v>
      </c>
      <c r="Q236" s="22" t="str">
        <f t="shared" si="79"/>
        <v/>
      </c>
      <c r="S236" s="10">
        <f t="shared" si="80"/>
        <v>221</v>
      </c>
      <c r="T236" s="57">
        <f t="shared" si="82"/>
        <v>362.48</v>
      </c>
      <c r="U236" s="57">
        <f t="shared" si="83"/>
        <v>101.38124714438719</v>
      </c>
      <c r="V236" s="57">
        <f t="shared" si="84"/>
        <v>261.09875285561282</v>
      </c>
      <c r="W236" s="57">
        <f t="shared" si="85"/>
        <v>75050.684840117727</v>
      </c>
      <c r="X236" s="57">
        <f>IF(W236=0,0,SUM($U$16:U236))</f>
        <v>30158.764840117834</v>
      </c>
      <c r="Y236" s="22" t="str">
        <f t="shared" si="86"/>
        <v/>
      </c>
      <c r="Z236" s="15">
        <f t="shared" si="88"/>
        <v>10</v>
      </c>
    </row>
    <row r="237" spans="2:26" x14ac:dyDescent="0.3">
      <c r="B237" s="10">
        <f t="shared" si="71"/>
        <v>222</v>
      </c>
      <c r="C237" s="53">
        <f t="shared" si="87"/>
        <v>724.95</v>
      </c>
      <c r="D237" s="53">
        <f t="shared" si="72"/>
        <v>39.025768837524474</v>
      </c>
      <c r="E237" s="53">
        <f t="shared" si="73"/>
        <v>685.92423116247562</v>
      </c>
      <c r="F237" s="53">
        <f t="shared" si="74"/>
        <v>12694.339370274483</v>
      </c>
      <c r="G237" s="53">
        <f>IF(D237=0,0,SUM($D$16:D237))</f>
        <v>48633.239370274023</v>
      </c>
      <c r="H237" s="22" t="str">
        <f t="shared" si="75"/>
        <v/>
      </c>
      <c r="J237" s="10">
        <f t="shared" si="69"/>
        <v>222</v>
      </c>
      <c r="K237" s="15">
        <f t="shared" si="81"/>
        <v>0</v>
      </c>
      <c r="L237" s="15">
        <f t="shared" si="76"/>
        <v>0</v>
      </c>
      <c r="M237" s="15">
        <f t="shared" si="77"/>
        <v>0</v>
      </c>
      <c r="N237" s="15">
        <f t="shared" si="70"/>
        <v>0</v>
      </c>
      <c r="O237" s="15">
        <f t="shared" si="78"/>
        <v>0</v>
      </c>
      <c r="P237" s="15">
        <f>IF(L237=0,0,SUM($L$16:L237))</f>
        <v>0</v>
      </c>
      <c r="Q237" s="22" t="str">
        <f t="shared" si="79"/>
        <v/>
      </c>
      <c r="S237" s="10">
        <f t="shared" si="80"/>
        <v>222</v>
      </c>
      <c r="T237" s="57">
        <f t="shared" si="82"/>
        <v>362.48</v>
      </c>
      <c r="U237" s="57">
        <f t="shared" si="83"/>
        <v>101.02976805400463</v>
      </c>
      <c r="V237" s="57">
        <f t="shared" si="84"/>
        <v>261.45023194599537</v>
      </c>
      <c r="W237" s="57">
        <f t="shared" si="85"/>
        <v>74789.234608171726</v>
      </c>
      <c r="X237" s="57">
        <f>IF(W237=0,0,SUM($U$16:U237))</f>
        <v>30259.79460817184</v>
      </c>
      <c r="Y237" s="22" t="str">
        <f t="shared" si="86"/>
        <v/>
      </c>
      <c r="Z237" s="15">
        <f t="shared" si="88"/>
        <v>10</v>
      </c>
    </row>
    <row r="238" spans="2:26" x14ac:dyDescent="0.3">
      <c r="B238" s="10">
        <f t="shared" si="71"/>
        <v>223</v>
      </c>
      <c r="C238" s="53">
        <f t="shared" si="87"/>
        <v>724.95</v>
      </c>
      <c r="D238" s="53">
        <f t="shared" si="72"/>
        <v>37.025156496633912</v>
      </c>
      <c r="E238" s="53">
        <f t="shared" si="73"/>
        <v>687.92484350336611</v>
      </c>
      <c r="F238" s="53">
        <f t="shared" si="74"/>
        <v>12006.414526771117</v>
      </c>
      <c r="G238" s="53">
        <f>IF(D238=0,0,SUM($D$16:D238))</f>
        <v>48670.264526770654</v>
      </c>
      <c r="H238" s="22" t="str">
        <f t="shared" si="75"/>
        <v/>
      </c>
      <c r="J238" s="10">
        <f t="shared" si="69"/>
        <v>223</v>
      </c>
      <c r="K238" s="15">
        <f t="shared" si="81"/>
        <v>0</v>
      </c>
      <c r="L238" s="15">
        <f t="shared" si="76"/>
        <v>0</v>
      </c>
      <c r="M238" s="15">
        <f t="shared" si="77"/>
        <v>0</v>
      </c>
      <c r="N238" s="15">
        <f t="shared" si="70"/>
        <v>0</v>
      </c>
      <c r="O238" s="15">
        <f t="shared" si="78"/>
        <v>0</v>
      </c>
      <c r="P238" s="15">
        <f>IF(L238=0,0,SUM($L$16:L238))</f>
        <v>0</v>
      </c>
      <c r="Q238" s="22" t="str">
        <f t="shared" si="79"/>
        <v/>
      </c>
      <c r="S238" s="10">
        <f t="shared" si="80"/>
        <v>223</v>
      </c>
      <c r="T238" s="57">
        <f t="shared" si="82"/>
        <v>362.48</v>
      </c>
      <c r="U238" s="57">
        <f t="shared" si="83"/>
        <v>100.67781581869272</v>
      </c>
      <c r="V238" s="57">
        <f t="shared" si="84"/>
        <v>261.80218418130733</v>
      </c>
      <c r="W238" s="57">
        <f t="shared" si="85"/>
        <v>74527.432423990424</v>
      </c>
      <c r="X238" s="57">
        <f>IF(W238=0,0,SUM($U$16:U238))</f>
        <v>30360.472423990534</v>
      </c>
      <c r="Y238" s="22" t="str">
        <f t="shared" si="86"/>
        <v/>
      </c>
      <c r="Z238" s="15">
        <f t="shared" si="88"/>
        <v>10</v>
      </c>
    </row>
    <row r="239" spans="2:26" x14ac:dyDescent="0.3">
      <c r="B239" s="10">
        <f t="shared" si="71"/>
        <v>224</v>
      </c>
      <c r="C239" s="53">
        <f t="shared" si="87"/>
        <v>724.95</v>
      </c>
      <c r="D239" s="53">
        <f t="shared" si="72"/>
        <v>35.018709036415764</v>
      </c>
      <c r="E239" s="53">
        <f t="shared" si="73"/>
        <v>689.93129096358427</v>
      </c>
      <c r="F239" s="53">
        <f t="shared" si="74"/>
        <v>11316.483235807533</v>
      </c>
      <c r="G239" s="53">
        <f>IF(D239=0,0,SUM($D$16:D239))</f>
        <v>48705.283235807066</v>
      </c>
      <c r="H239" s="22" t="str">
        <f t="shared" si="75"/>
        <v/>
      </c>
      <c r="J239" s="10">
        <f t="shared" si="69"/>
        <v>224</v>
      </c>
      <c r="K239" s="15">
        <f t="shared" si="81"/>
        <v>0</v>
      </c>
      <c r="L239" s="15">
        <f t="shared" si="76"/>
        <v>0</v>
      </c>
      <c r="M239" s="15">
        <f t="shared" si="77"/>
        <v>0</v>
      </c>
      <c r="N239" s="15">
        <f t="shared" si="70"/>
        <v>0</v>
      </c>
      <c r="O239" s="15">
        <f t="shared" si="78"/>
        <v>0</v>
      </c>
      <c r="P239" s="15">
        <f>IF(L239=0,0,SUM($L$16:L239))</f>
        <v>0</v>
      </c>
      <c r="Q239" s="22" t="str">
        <f t="shared" si="79"/>
        <v/>
      </c>
      <c r="S239" s="10">
        <f t="shared" si="80"/>
        <v>224</v>
      </c>
      <c r="T239" s="57">
        <f t="shared" si="82"/>
        <v>362.48</v>
      </c>
      <c r="U239" s="57">
        <f t="shared" si="83"/>
        <v>100.32538980152557</v>
      </c>
      <c r="V239" s="57">
        <f t="shared" si="84"/>
        <v>262.15461019847442</v>
      </c>
      <c r="W239" s="57">
        <f t="shared" si="85"/>
        <v>74265.277813791952</v>
      </c>
      <c r="X239" s="57">
        <f>IF(W239=0,0,SUM($U$16:U239))</f>
        <v>30460.797813792058</v>
      </c>
      <c r="Y239" s="22" t="str">
        <f t="shared" si="86"/>
        <v/>
      </c>
      <c r="Z239" s="15">
        <f t="shared" si="88"/>
        <v>10</v>
      </c>
    </row>
    <row r="240" spans="2:26" x14ac:dyDescent="0.3">
      <c r="B240" s="10">
        <f t="shared" si="71"/>
        <v>225</v>
      </c>
      <c r="C240" s="53">
        <f t="shared" si="87"/>
        <v>724.95</v>
      </c>
      <c r="D240" s="53">
        <f t="shared" si="72"/>
        <v>33.006409437771971</v>
      </c>
      <c r="E240" s="53">
        <f t="shared" si="73"/>
        <v>691.94359056222811</v>
      </c>
      <c r="F240" s="53">
        <f t="shared" si="74"/>
        <v>10624.539645245304</v>
      </c>
      <c r="G240" s="53">
        <f>IF(D240=0,0,SUM($D$16:D240))</f>
        <v>48738.28964524484</v>
      </c>
      <c r="H240" s="22" t="str">
        <f t="shared" si="75"/>
        <v/>
      </c>
      <c r="J240" s="10">
        <f t="shared" si="69"/>
        <v>225</v>
      </c>
      <c r="K240" s="15">
        <f t="shared" si="81"/>
        <v>0</v>
      </c>
      <c r="L240" s="15">
        <f t="shared" si="76"/>
        <v>0</v>
      </c>
      <c r="M240" s="15">
        <f t="shared" si="77"/>
        <v>0</v>
      </c>
      <c r="N240" s="15">
        <f t="shared" si="70"/>
        <v>0</v>
      </c>
      <c r="O240" s="15">
        <f t="shared" si="78"/>
        <v>0</v>
      </c>
      <c r="P240" s="15">
        <f>IF(L240=0,0,SUM($L$16:L240))</f>
        <v>0</v>
      </c>
      <c r="Q240" s="22" t="str">
        <f t="shared" si="79"/>
        <v/>
      </c>
      <c r="S240" s="10">
        <f t="shared" si="80"/>
        <v>225</v>
      </c>
      <c r="T240" s="57">
        <f t="shared" si="82"/>
        <v>362.48</v>
      </c>
      <c r="U240" s="57">
        <f t="shared" si="83"/>
        <v>99.972489364719948</v>
      </c>
      <c r="V240" s="57">
        <f t="shared" si="84"/>
        <v>262.50751063528008</v>
      </c>
      <c r="W240" s="57">
        <f t="shared" si="85"/>
        <v>74002.770303156678</v>
      </c>
      <c r="X240" s="57">
        <f>IF(W240=0,0,SUM($U$16:U240))</f>
        <v>30560.77030315678</v>
      </c>
      <c r="Y240" s="22" t="str">
        <f t="shared" si="86"/>
        <v/>
      </c>
      <c r="Z240" s="15">
        <f t="shared" si="88"/>
        <v>10</v>
      </c>
    </row>
    <row r="241" spans="2:26" x14ac:dyDescent="0.3">
      <c r="B241" s="10">
        <f t="shared" si="71"/>
        <v>226</v>
      </c>
      <c r="C241" s="53">
        <f t="shared" si="87"/>
        <v>724.95</v>
      </c>
      <c r="D241" s="53">
        <f t="shared" si="72"/>
        <v>30.988240631965471</v>
      </c>
      <c r="E241" s="53">
        <f t="shared" si="73"/>
        <v>693.96175936803456</v>
      </c>
      <c r="F241" s="53">
        <f t="shared" si="74"/>
        <v>9930.5778858772683</v>
      </c>
      <c r="G241" s="53">
        <f>IF(D241=0,0,SUM($D$16:D241))</f>
        <v>48769.277885876807</v>
      </c>
      <c r="H241" s="22" t="str">
        <f t="shared" si="75"/>
        <v/>
      </c>
      <c r="J241" s="10">
        <f t="shared" si="69"/>
        <v>226</v>
      </c>
      <c r="K241" s="15">
        <f t="shared" si="81"/>
        <v>0</v>
      </c>
      <c r="L241" s="15">
        <f t="shared" si="76"/>
        <v>0</v>
      </c>
      <c r="M241" s="15">
        <f t="shared" si="77"/>
        <v>0</v>
      </c>
      <c r="N241" s="15">
        <f t="shared" si="70"/>
        <v>0</v>
      </c>
      <c r="O241" s="15">
        <f t="shared" si="78"/>
        <v>0</v>
      </c>
      <c r="P241" s="15">
        <f>IF(L241=0,0,SUM($L$16:L241))</f>
        <v>0</v>
      </c>
      <c r="Q241" s="22" t="str">
        <f t="shared" si="79"/>
        <v/>
      </c>
      <c r="S241" s="10">
        <f t="shared" si="80"/>
        <v>226</v>
      </c>
      <c r="T241" s="57">
        <f t="shared" si="82"/>
        <v>362.48</v>
      </c>
      <c r="U241" s="57">
        <f t="shared" si="83"/>
        <v>99.619113869634006</v>
      </c>
      <c r="V241" s="57">
        <f t="shared" si="84"/>
        <v>262.860886130366</v>
      </c>
      <c r="W241" s="57">
        <f t="shared" si="85"/>
        <v>73739.909417026312</v>
      </c>
      <c r="X241" s="57">
        <f>IF(W241=0,0,SUM($U$16:U241))</f>
        <v>30660.389417026414</v>
      </c>
      <c r="Y241" s="22" t="str">
        <f t="shared" si="86"/>
        <v/>
      </c>
      <c r="Z241" s="15">
        <f t="shared" si="88"/>
        <v>10</v>
      </c>
    </row>
    <row r="242" spans="2:26" x14ac:dyDescent="0.3">
      <c r="B242" s="10">
        <f t="shared" si="71"/>
        <v>227</v>
      </c>
      <c r="C242" s="53">
        <f t="shared" si="87"/>
        <v>724.95</v>
      </c>
      <c r="D242" s="53">
        <f t="shared" si="72"/>
        <v>28.964185500475367</v>
      </c>
      <c r="E242" s="53">
        <f t="shared" si="73"/>
        <v>695.98581449952462</v>
      </c>
      <c r="F242" s="53">
        <f t="shared" si="74"/>
        <v>9234.5920713777432</v>
      </c>
      <c r="G242" s="53">
        <f>IF(D242=0,0,SUM($D$16:D242))</f>
        <v>48798.242071377281</v>
      </c>
      <c r="H242" s="22" t="str">
        <f t="shared" si="75"/>
        <v/>
      </c>
      <c r="J242" s="10">
        <f t="shared" si="69"/>
        <v>227</v>
      </c>
      <c r="K242" s="15">
        <f t="shared" si="81"/>
        <v>0</v>
      </c>
      <c r="L242" s="15">
        <f t="shared" si="76"/>
        <v>0</v>
      </c>
      <c r="M242" s="15">
        <f t="shared" si="77"/>
        <v>0</v>
      </c>
      <c r="N242" s="15">
        <f t="shared" si="70"/>
        <v>0</v>
      </c>
      <c r="O242" s="15">
        <f t="shared" si="78"/>
        <v>0</v>
      </c>
      <c r="P242" s="15">
        <f>IF(L242=0,0,SUM($L$16:L242))</f>
        <v>0</v>
      </c>
      <c r="Q242" s="22" t="str">
        <f t="shared" si="79"/>
        <v/>
      </c>
      <c r="S242" s="10">
        <f t="shared" si="80"/>
        <v>227</v>
      </c>
      <c r="T242" s="57">
        <f t="shared" si="82"/>
        <v>362.48</v>
      </c>
      <c r="U242" s="57">
        <f t="shared" si="83"/>
        <v>99.265262676766199</v>
      </c>
      <c r="V242" s="57">
        <f t="shared" si="84"/>
        <v>263.21473732323381</v>
      </c>
      <c r="W242" s="57">
        <f t="shared" si="85"/>
        <v>73476.694679703083</v>
      </c>
      <c r="X242" s="57">
        <f>IF(W242=0,0,SUM($U$16:U242))</f>
        <v>30759.654679703181</v>
      </c>
      <c r="Y242" s="22" t="str">
        <f t="shared" si="86"/>
        <v/>
      </c>
      <c r="Z242" s="15">
        <f t="shared" si="88"/>
        <v>10</v>
      </c>
    </row>
    <row r="243" spans="2:26" x14ac:dyDescent="0.3">
      <c r="B243" s="10">
        <f t="shared" si="71"/>
        <v>228</v>
      </c>
      <c r="C243" s="53">
        <f t="shared" si="87"/>
        <v>724.95</v>
      </c>
      <c r="D243" s="53">
        <f t="shared" si="72"/>
        <v>26.934226874851756</v>
      </c>
      <c r="E243" s="53">
        <f t="shared" si="73"/>
        <v>698.01577312514826</v>
      </c>
      <c r="F243" s="53">
        <f t="shared" si="74"/>
        <v>8536.5762982525939</v>
      </c>
      <c r="G243" s="53">
        <f>IF(D243=0,0,SUM($D$16:D243))</f>
        <v>48825.176298252132</v>
      </c>
      <c r="H243" s="22" t="str">
        <f t="shared" si="75"/>
        <v/>
      </c>
      <c r="J243" s="10">
        <f t="shared" si="69"/>
        <v>228</v>
      </c>
      <c r="K243" s="15">
        <f t="shared" si="81"/>
        <v>0</v>
      </c>
      <c r="L243" s="15">
        <f t="shared" si="76"/>
        <v>0</v>
      </c>
      <c r="M243" s="15">
        <f t="shared" si="77"/>
        <v>0</v>
      </c>
      <c r="N243" s="15">
        <f t="shared" si="70"/>
        <v>0</v>
      </c>
      <c r="O243" s="15">
        <f t="shared" si="78"/>
        <v>0</v>
      </c>
      <c r="P243" s="15">
        <f>IF(L243=0,0,SUM($L$16:L243))</f>
        <v>0</v>
      </c>
      <c r="Q243" s="22" t="str">
        <f t="shared" si="79"/>
        <v/>
      </c>
      <c r="S243" s="10">
        <f t="shared" si="80"/>
        <v>228</v>
      </c>
      <c r="T243" s="57">
        <f t="shared" si="82"/>
        <v>362.48</v>
      </c>
      <c r="U243" s="57">
        <f t="shared" si="83"/>
        <v>98.910935145754152</v>
      </c>
      <c r="V243" s="57">
        <f t="shared" si="84"/>
        <v>263.56906485424588</v>
      </c>
      <c r="W243" s="57">
        <f t="shared" si="85"/>
        <v>73213.125614848832</v>
      </c>
      <c r="X243" s="57">
        <f>IF(W243=0,0,SUM($U$16:U243))</f>
        <v>30858.565614848936</v>
      </c>
      <c r="Y243" s="22" t="str">
        <f t="shared" si="86"/>
        <v/>
      </c>
      <c r="Z243" s="15">
        <f t="shared" si="88"/>
        <v>10</v>
      </c>
    </row>
    <row r="244" spans="2:26" x14ac:dyDescent="0.3">
      <c r="B244" s="10">
        <f t="shared" si="71"/>
        <v>229</v>
      </c>
      <c r="C244" s="53">
        <f t="shared" si="87"/>
        <v>724.95</v>
      </c>
      <c r="D244" s="53">
        <f t="shared" si="72"/>
        <v>24.898347536570068</v>
      </c>
      <c r="E244" s="53">
        <f t="shared" si="73"/>
        <v>700.05165246342995</v>
      </c>
      <c r="F244" s="53">
        <f t="shared" si="74"/>
        <v>7836.5246457891635</v>
      </c>
      <c r="G244" s="53">
        <f>IF(D244=0,0,SUM($D$16:D244))</f>
        <v>48850.0746457887</v>
      </c>
      <c r="H244" s="22" t="str">
        <f t="shared" si="75"/>
        <v/>
      </c>
      <c r="J244" s="10">
        <f t="shared" si="69"/>
        <v>229</v>
      </c>
      <c r="K244" s="15">
        <f t="shared" si="81"/>
        <v>0</v>
      </c>
      <c r="L244" s="15">
        <f t="shared" si="76"/>
        <v>0</v>
      </c>
      <c r="M244" s="15">
        <f t="shared" si="77"/>
        <v>0</v>
      </c>
      <c r="N244" s="15">
        <f t="shared" si="70"/>
        <v>0</v>
      </c>
      <c r="O244" s="15">
        <f t="shared" si="78"/>
        <v>0</v>
      </c>
      <c r="P244" s="15">
        <f>IF(L244=0,0,SUM($L$16:L244))</f>
        <v>0</v>
      </c>
      <c r="Q244" s="22" t="str">
        <f t="shared" si="79"/>
        <v/>
      </c>
      <c r="S244" s="10">
        <f t="shared" si="80"/>
        <v>229</v>
      </c>
      <c r="T244" s="57">
        <f t="shared" si="82"/>
        <v>362.48</v>
      </c>
      <c r="U244" s="57">
        <f t="shared" si="83"/>
        <v>98.556130635373449</v>
      </c>
      <c r="V244" s="57">
        <f t="shared" si="84"/>
        <v>263.92386936462657</v>
      </c>
      <c r="W244" s="57">
        <f t="shared" si="85"/>
        <v>72949.201745484199</v>
      </c>
      <c r="X244" s="57">
        <f>IF(W244=0,0,SUM($U$16:U244))</f>
        <v>30957.12174548431</v>
      </c>
      <c r="Y244" s="22" t="str">
        <f t="shared" si="86"/>
        <v/>
      </c>
      <c r="Z244" s="15">
        <f t="shared" si="88"/>
        <v>10</v>
      </c>
    </row>
    <row r="245" spans="2:26" x14ac:dyDescent="0.3">
      <c r="B245" s="10">
        <f t="shared" si="71"/>
        <v>230</v>
      </c>
      <c r="C245" s="53">
        <f t="shared" si="87"/>
        <v>724.95</v>
      </c>
      <c r="D245" s="53">
        <f t="shared" si="72"/>
        <v>22.856530216885062</v>
      </c>
      <c r="E245" s="53">
        <f t="shared" si="73"/>
        <v>702.09346978311498</v>
      </c>
      <c r="F245" s="53">
        <f t="shared" si="74"/>
        <v>7134.4311760060491</v>
      </c>
      <c r="G245" s="53">
        <f>IF(D245=0,0,SUM($D$16:D245))</f>
        <v>48872.931176005586</v>
      </c>
      <c r="H245" s="22" t="str">
        <f t="shared" si="75"/>
        <v/>
      </c>
      <c r="J245" s="10">
        <f t="shared" si="69"/>
        <v>230</v>
      </c>
      <c r="K245" s="15">
        <f t="shared" si="81"/>
        <v>0</v>
      </c>
      <c r="L245" s="15">
        <f t="shared" si="76"/>
        <v>0</v>
      </c>
      <c r="M245" s="15">
        <f t="shared" si="77"/>
        <v>0</v>
      </c>
      <c r="N245" s="15">
        <f t="shared" si="70"/>
        <v>0</v>
      </c>
      <c r="O245" s="15">
        <f t="shared" si="78"/>
        <v>0</v>
      </c>
      <c r="P245" s="15">
        <f>IF(L245=0,0,SUM($L$16:L245))</f>
        <v>0</v>
      </c>
      <c r="Q245" s="22" t="str">
        <f t="shared" si="79"/>
        <v/>
      </c>
      <c r="S245" s="10">
        <f t="shared" si="80"/>
        <v>230</v>
      </c>
      <c r="T245" s="57">
        <f t="shared" si="82"/>
        <v>362.48</v>
      </c>
      <c r="U245" s="57">
        <f t="shared" si="83"/>
        <v>98.200848503536434</v>
      </c>
      <c r="V245" s="57">
        <f t="shared" si="84"/>
        <v>264.27915149646356</v>
      </c>
      <c r="W245" s="57">
        <f t="shared" si="85"/>
        <v>72684.922593987736</v>
      </c>
      <c r="X245" s="57">
        <f>IF(W245=0,0,SUM($U$16:U245))</f>
        <v>31055.322593987847</v>
      </c>
      <c r="Y245" s="22" t="str">
        <f t="shared" si="86"/>
        <v/>
      </c>
      <c r="Z245" s="15">
        <f t="shared" si="88"/>
        <v>10</v>
      </c>
    </row>
    <row r="246" spans="2:26" x14ac:dyDescent="0.3">
      <c r="B246" s="10">
        <f t="shared" si="71"/>
        <v>231</v>
      </c>
      <c r="C246" s="53">
        <f t="shared" si="87"/>
        <v>724.95</v>
      </c>
      <c r="D246" s="53">
        <f t="shared" si="72"/>
        <v>20.808757596684313</v>
      </c>
      <c r="E246" s="53">
        <f t="shared" si="73"/>
        <v>704.14124240331569</v>
      </c>
      <c r="F246" s="53">
        <f t="shared" si="74"/>
        <v>6430.289933602734</v>
      </c>
      <c r="G246" s="53">
        <f>IF(D246=0,0,SUM($D$16:D246))</f>
        <v>48893.739933602272</v>
      </c>
      <c r="H246" s="22" t="str">
        <f t="shared" si="75"/>
        <v/>
      </c>
      <c r="J246" s="10">
        <f t="shared" si="69"/>
        <v>231</v>
      </c>
      <c r="K246" s="15">
        <f t="shared" si="81"/>
        <v>0</v>
      </c>
      <c r="L246" s="15">
        <f t="shared" si="76"/>
        <v>0</v>
      </c>
      <c r="M246" s="15">
        <f t="shared" si="77"/>
        <v>0</v>
      </c>
      <c r="N246" s="15">
        <f t="shared" si="70"/>
        <v>0</v>
      </c>
      <c r="O246" s="15">
        <f t="shared" si="78"/>
        <v>0</v>
      </c>
      <c r="P246" s="15">
        <f>IF(L246=0,0,SUM($L$16:L246))</f>
        <v>0</v>
      </c>
      <c r="Q246" s="22" t="str">
        <f t="shared" si="79"/>
        <v/>
      </c>
      <c r="S246" s="10">
        <f t="shared" si="80"/>
        <v>231</v>
      </c>
      <c r="T246" s="57">
        <f t="shared" si="82"/>
        <v>362.48</v>
      </c>
      <c r="U246" s="57">
        <f t="shared" si="83"/>
        <v>97.845088107291204</v>
      </c>
      <c r="V246" s="57">
        <f t="shared" si="84"/>
        <v>264.63491189270883</v>
      </c>
      <c r="W246" s="57">
        <f t="shared" si="85"/>
        <v>72420.287682095033</v>
      </c>
      <c r="X246" s="57">
        <f>IF(W246=0,0,SUM($U$16:U246))</f>
        <v>31153.167682095136</v>
      </c>
      <c r="Y246" s="22" t="str">
        <f t="shared" si="86"/>
        <v/>
      </c>
      <c r="Z246" s="15">
        <f t="shared" si="88"/>
        <v>10</v>
      </c>
    </row>
    <row r="247" spans="2:26" x14ac:dyDescent="0.3">
      <c r="B247" s="10">
        <f t="shared" si="71"/>
        <v>232</v>
      </c>
      <c r="C247" s="53">
        <f t="shared" si="87"/>
        <v>724.95</v>
      </c>
      <c r="D247" s="53">
        <f t="shared" si="72"/>
        <v>18.75501230634131</v>
      </c>
      <c r="E247" s="53">
        <f t="shared" si="73"/>
        <v>706.19498769365873</v>
      </c>
      <c r="F247" s="53">
        <f t="shared" si="74"/>
        <v>5724.0949459090752</v>
      </c>
      <c r="G247" s="53">
        <f>IF(D247=0,0,SUM($D$16:D247))</f>
        <v>48912.494945908613</v>
      </c>
      <c r="H247" s="22" t="str">
        <f t="shared" si="75"/>
        <v/>
      </c>
      <c r="J247" s="10">
        <f t="shared" si="69"/>
        <v>232</v>
      </c>
      <c r="K247" s="15">
        <f t="shared" si="81"/>
        <v>0</v>
      </c>
      <c r="L247" s="15">
        <f t="shared" si="76"/>
        <v>0</v>
      </c>
      <c r="M247" s="15">
        <f t="shared" si="77"/>
        <v>0</v>
      </c>
      <c r="N247" s="15">
        <f t="shared" si="70"/>
        <v>0</v>
      </c>
      <c r="O247" s="15">
        <f t="shared" si="78"/>
        <v>0</v>
      </c>
      <c r="P247" s="15">
        <f>IF(L247=0,0,SUM($L$16:L247))</f>
        <v>0</v>
      </c>
      <c r="Q247" s="22" t="str">
        <f t="shared" si="79"/>
        <v/>
      </c>
      <c r="S247" s="10">
        <f t="shared" si="80"/>
        <v>232</v>
      </c>
      <c r="T247" s="57">
        <f t="shared" si="82"/>
        <v>362.48</v>
      </c>
      <c r="U247" s="57">
        <f t="shared" si="83"/>
        <v>97.488848802820243</v>
      </c>
      <c r="V247" s="57">
        <f t="shared" si="84"/>
        <v>264.99115119717976</v>
      </c>
      <c r="W247" s="57">
        <f t="shared" si="85"/>
        <v>72155.29653089786</v>
      </c>
      <c r="X247" s="57">
        <f>IF(W247=0,0,SUM($U$16:U247))</f>
        <v>31250.656530897955</v>
      </c>
      <c r="Y247" s="22" t="str">
        <f t="shared" si="86"/>
        <v/>
      </c>
      <c r="Z247" s="15">
        <f t="shared" si="88"/>
        <v>10</v>
      </c>
    </row>
    <row r="248" spans="2:26" x14ac:dyDescent="0.3">
      <c r="B248" s="10">
        <f t="shared" si="71"/>
        <v>233</v>
      </c>
      <c r="C248" s="53">
        <f t="shared" si="87"/>
        <v>724.95</v>
      </c>
      <c r="D248" s="53">
        <f t="shared" si="72"/>
        <v>16.695276925568137</v>
      </c>
      <c r="E248" s="53">
        <f t="shared" si="73"/>
        <v>708.25472307443192</v>
      </c>
      <c r="F248" s="53">
        <f t="shared" si="74"/>
        <v>5015.840222834644</v>
      </c>
      <c r="G248" s="53">
        <f>IF(D248=0,0,SUM($D$16:D248))</f>
        <v>48929.190222834179</v>
      </c>
      <c r="H248" s="22" t="str">
        <f t="shared" si="75"/>
        <v/>
      </c>
      <c r="J248" s="10">
        <f t="shared" si="69"/>
        <v>233</v>
      </c>
      <c r="K248" s="15">
        <f t="shared" si="81"/>
        <v>0</v>
      </c>
      <c r="L248" s="15">
        <f t="shared" si="76"/>
        <v>0</v>
      </c>
      <c r="M248" s="15">
        <f t="shared" si="77"/>
        <v>0</v>
      </c>
      <c r="N248" s="15">
        <f t="shared" si="70"/>
        <v>0</v>
      </c>
      <c r="O248" s="15">
        <f t="shared" si="78"/>
        <v>0</v>
      </c>
      <c r="P248" s="15">
        <f>IF(L248=0,0,SUM($L$16:L248))</f>
        <v>0</v>
      </c>
      <c r="Q248" s="22" t="str">
        <f t="shared" si="79"/>
        <v/>
      </c>
      <c r="S248" s="10">
        <f t="shared" si="80"/>
        <v>233</v>
      </c>
      <c r="T248" s="57">
        <f t="shared" si="82"/>
        <v>362.48</v>
      </c>
      <c r="U248" s="57">
        <f t="shared" si="83"/>
        <v>97.132129945439445</v>
      </c>
      <c r="V248" s="57">
        <f t="shared" si="84"/>
        <v>265.34787005456059</v>
      </c>
      <c r="W248" s="57">
        <f t="shared" si="85"/>
        <v>71889.948660843293</v>
      </c>
      <c r="X248" s="57">
        <f>IF(W248=0,0,SUM($U$16:U248))</f>
        <v>31347.788660843395</v>
      </c>
      <c r="Y248" s="22" t="str">
        <f t="shared" si="86"/>
        <v/>
      </c>
      <c r="Z248" s="15">
        <f t="shared" si="88"/>
        <v>10</v>
      </c>
    </row>
    <row r="249" spans="2:26" x14ac:dyDescent="0.3">
      <c r="B249" s="10">
        <f t="shared" si="71"/>
        <v>234</v>
      </c>
      <c r="C249" s="53">
        <f t="shared" si="87"/>
        <v>724.95</v>
      </c>
      <c r="D249" s="53">
        <f t="shared" si="72"/>
        <v>14.629533983267713</v>
      </c>
      <c r="E249" s="53">
        <f t="shared" si="73"/>
        <v>710.32046601673233</v>
      </c>
      <c r="F249" s="53">
        <f t="shared" si="74"/>
        <v>4305.5197568179119</v>
      </c>
      <c r="G249" s="53">
        <f>IF(D249=0,0,SUM($D$16:D249))</f>
        <v>48943.819756817444</v>
      </c>
      <c r="H249" s="22" t="str">
        <f t="shared" si="75"/>
        <v/>
      </c>
      <c r="J249" s="10">
        <f t="shared" si="69"/>
        <v>234</v>
      </c>
      <c r="K249" s="15">
        <f t="shared" si="81"/>
        <v>0</v>
      </c>
      <c r="L249" s="15">
        <f t="shared" si="76"/>
        <v>0</v>
      </c>
      <c r="M249" s="15">
        <f t="shared" si="77"/>
        <v>0</v>
      </c>
      <c r="N249" s="15">
        <f t="shared" si="70"/>
        <v>0</v>
      </c>
      <c r="O249" s="15">
        <f t="shared" si="78"/>
        <v>0</v>
      </c>
      <c r="P249" s="15">
        <f>IF(L249=0,0,SUM($L$16:L249))</f>
        <v>0</v>
      </c>
      <c r="Q249" s="22" t="str">
        <f t="shared" si="79"/>
        <v/>
      </c>
      <c r="S249" s="10">
        <f t="shared" si="80"/>
        <v>234</v>
      </c>
      <c r="T249" s="57">
        <f t="shared" si="82"/>
        <v>362.48</v>
      </c>
      <c r="U249" s="57">
        <f t="shared" si="83"/>
        <v>96.774930889596746</v>
      </c>
      <c r="V249" s="57">
        <f t="shared" si="84"/>
        <v>265.70506911040326</v>
      </c>
      <c r="W249" s="57">
        <f t="shared" si="85"/>
        <v>71624.243591732884</v>
      </c>
      <c r="X249" s="57">
        <f>IF(W249=0,0,SUM($U$16:U249))</f>
        <v>31444.563591732993</v>
      </c>
      <c r="Y249" s="22" t="str">
        <f t="shared" si="86"/>
        <v/>
      </c>
      <c r="Z249" s="15">
        <f t="shared" si="88"/>
        <v>10</v>
      </c>
    </row>
    <row r="250" spans="2:26" x14ac:dyDescent="0.3">
      <c r="B250" s="10">
        <f t="shared" si="71"/>
        <v>235</v>
      </c>
      <c r="C250" s="53">
        <f t="shared" si="87"/>
        <v>724.95</v>
      </c>
      <c r="D250" s="53">
        <f t="shared" si="72"/>
        <v>12.557765957385577</v>
      </c>
      <c r="E250" s="53">
        <f t="shared" si="73"/>
        <v>712.39223404261452</v>
      </c>
      <c r="F250" s="53">
        <f t="shared" si="74"/>
        <v>3593.1275227752976</v>
      </c>
      <c r="G250" s="53">
        <f>IF(D250=0,0,SUM($D$16:D250))</f>
        <v>48956.377522774827</v>
      </c>
      <c r="H250" s="22" t="str">
        <f t="shared" si="75"/>
        <v/>
      </c>
      <c r="J250" s="10">
        <f t="shared" si="69"/>
        <v>235</v>
      </c>
      <c r="K250" s="15">
        <f t="shared" si="81"/>
        <v>0</v>
      </c>
      <c r="L250" s="15">
        <f t="shared" si="76"/>
        <v>0</v>
      </c>
      <c r="M250" s="15">
        <f t="shared" si="77"/>
        <v>0</v>
      </c>
      <c r="N250" s="15">
        <f t="shared" si="70"/>
        <v>0</v>
      </c>
      <c r="O250" s="15">
        <f t="shared" si="78"/>
        <v>0</v>
      </c>
      <c r="P250" s="15">
        <f>IF(L250=0,0,SUM($L$16:L250))</f>
        <v>0</v>
      </c>
      <c r="Q250" s="22" t="str">
        <f t="shared" si="79"/>
        <v/>
      </c>
      <c r="S250" s="10">
        <f t="shared" si="80"/>
        <v>235</v>
      </c>
      <c r="T250" s="57">
        <f t="shared" si="82"/>
        <v>362.48</v>
      </c>
      <c r="U250" s="57">
        <f t="shared" si="83"/>
        <v>96.417250988871203</v>
      </c>
      <c r="V250" s="57">
        <f t="shared" si="84"/>
        <v>266.0627490111288</v>
      </c>
      <c r="W250" s="57">
        <f t="shared" si="85"/>
        <v>71358.180842721762</v>
      </c>
      <c r="X250" s="57">
        <f>IF(W250=0,0,SUM($U$16:U250))</f>
        <v>31540.980842721863</v>
      </c>
      <c r="Y250" s="22" t="str">
        <f t="shared" si="86"/>
        <v/>
      </c>
      <c r="Z250" s="15">
        <f t="shared" si="88"/>
        <v>10</v>
      </c>
    </row>
    <row r="251" spans="2:26" x14ac:dyDescent="0.3">
      <c r="B251" s="10">
        <f t="shared" si="71"/>
        <v>236</v>
      </c>
      <c r="C251" s="53">
        <f t="shared" si="87"/>
        <v>724.95</v>
      </c>
      <c r="D251" s="53">
        <f t="shared" si="72"/>
        <v>10.479955274761286</v>
      </c>
      <c r="E251" s="53">
        <f t="shared" si="73"/>
        <v>714.47004472523872</v>
      </c>
      <c r="F251" s="53">
        <f t="shared" si="74"/>
        <v>2878.6574780500587</v>
      </c>
      <c r="G251" s="53">
        <f>IF(D251=0,0,SUM($D$16:D251))</f>
        <v>48966.857478049591</v>
      </c>
      <c r="H251" s="22" t="str">
        <f t="shared" si="75"/>
        <v/>
      </c>
      <c r="J251" s="10">
        <f t="shared" si="69"/>
        <v>236</v>
      </c>
      <c r="K251" s="15">
        <f t="shared" si="81"/>
        <v>0</v>
      </c>
      <c r="L251" s="15">
        <f t="shared" si="76"/>
        <v>0</v>
      </c>
      <c r="M251" s="15">
        <f t="shared" si="77"/>
        <v>0</v>
      </c>
      <c r="N251" s="15">
        <f t="shared" si="70"/>
        <v>0</v>
      </c>
      <c r="O251" s="15">
        <f t="shared" si="78"/>
        <v>0</v>
      </c>
      <c r="P251" s="15">
        <f>IF(L251=0,0,SUM($L$16:L251))</f>
        <v>0</v>
      </c>
      <c r="Q251" s="22" t="str">
        <f t="shared" si="79"/>
        <v/>
      </c>
      <c r="S251" s="10">
        <f t="shared" si="80"/>
        <v>236</v>
      </c>
      <c r="T251" s="57">
        <f t="shared" si="82"/>
        <v>362.48</v>
      </c>
      <c r="U251" s="57">
        <f t="shared" si="83"/>
        <v>96.059089595971599</v>
      </c>
      <c r="V251" s="57">
        <f t="shared" si="84"/>
        <v>266.4209104040284</v>
      </c>
      <c r="W251" s="57">
        <f t="shared" si="85"/>
        <v>71091.759932317727</v>
      </c>
      <c r="X251" s="57">
        <f>IF(W251=0,0,SUM($U$16:U251))</f>
        <v>31637.039932317835</v>
      </c>
      <c r="Y251" s="22" t="str">
        <f t="shared" si="86"/>
        <v/>
      </c>
      <c r="Z251" s="15">
        <f t="shared" si="88"/>
        <v>10</v>
      </c>
    </row>
    <row r="252" spans="2:26" x14ac:dyDescent="0.3">
      <c r="B252" s="10">
        <f t="shared" si="71"/>
        <v>237</v>
      </c>
      <c r="C252" s="53">
        <f t="shared" si="87"/>
        <v>724.95</v>
      </c>
      <c r="D252" s="53">
        <f t="shared" si="72"/>
        <v>8.3960843109793384</v>
      </c>
      <c r="E252" s="53">
        <f t="shared" si="73"/>
        <v>716.55391568902076</v>
      </c>
      <c r="F252" s="53">
        <f t="shared" si="74"/>
        <v>2162.1035623610378</v>
      </c>
      <c r="G252" s="53">
        <f>IF(D252=0,0,SUM($D$16:D252))</f>
        <v>48975.253562360573</v>
      </c>
      <c r="H252" s="22" t="str">
        <f t="shared" si="75"/>
        <v/>
      </c>
      <c r="J252" s="10">
        <f t="shared" si="69"/>
        <v>237</v>
      </c>
      <c r="K252" s="15">
        <f t="shared" si="81"/>
        <v>0</v>
      </c>
      <c r="L252" s="15">
        <f t="shared" si="76"/>
        <v>0</v>
      </c>
      <c r="M252" s="15">
        <f t="shared" si="77"/>
        <v>0</v>
      </c>
      <c r="N252" s="15">
        <f t="shared" si="70"/>
        <v>0</v>
      </c>
      <c r="O252" s="15">
        <f t="shared" si="78"/>
        <v>0</v>
      </c>
      <c r="P252" s="15">
        <f>IF(L252=0,0,SUM($L$16:L252))</f>
        <v>0</v>
      </c>
      <c r="Q252" s="22" t="str">
        <f t="shared" si="79"/>
        <v/>
      </c>
      <c r="S252" s="10">
        <f t="shared" si="80"/>
        <v>237</v>
      </c>
      <c r="T252" s="57">
        <f t="shared" si="82"/>
        <v>362.48</v>
      </c>
      <c r="U252" s="57">
        <f t="shared" si="83"/>
        <v>95.700446062735409</v>
      </c>
      <c r="V252" s="57">
        <f t="shared" si="84"/>
        <v>266.77955393726461</v>
      </c>
      <c r="W252" s="57">
        <f t="shared" si="85"/>
        <v>70824.980378380467</v>
      </c>
      <c r="X252" s="57">
        <f>IF(W252=0,0,SUM($U$16:U252))</f>
        <v>31732.740378380571</v>
      </c>
      <c r="Y252" s="22" t="str">
        <f t="shared" si="86"/>
        <v/>
      </c>
      <c r="Z252" s="15">
        <f t="shared" si="88"/>
        <v>10</v>
      </c>
    </row>
    <row r="253" spans="2:26" x14ac:dyDescent="0.3">
      <c r="B253" s="10">
        <f t="shared" si="71"/>
        <v>238</v>
      </c>
      <c r="C253" s="53">
        <f t="shared" si="87"/>
        <v>724.95</v>
      </c>
      <c r="D253" s="53">
        <f t="shared" si="72"/>
        <v>6.3061353902196942</v>
      </c>
      <c r="E253" s="53">
        <f t="shared" si="73"/>
        <v>718.64386460978039</v>
      </c>
      <c r="F253" s="53">
        <f t="shared" si="74"/>
        <v>1443.4596977512576</v>
      </c>
      <c r="G253" s="53">
        <f>IF(D253=0,0,SUM($D$16:D253))</f>
        <v>48981.559697750796</v>
      </c>
      <c r="H253" s="22" t="str">
        <f t="shared" si="75"/>
        <v/>
      </c>
      <c r="J253" s="10">
        <f t="shared" si="69"/>
        <v>238</v>
      </c>
      <c r="K253" s="15">
        <f t="shared" si="81"/>
        <v>0</v>
      </c>
      <c r="L253" s="15">
        <f t="shared" si="76"/>
        <v>0</v>
      </c>
      <c r="M253" s="15">
        <f t="shared" si="77"/>
        <v>0</v>
      </c>
      <c r="N253" s="15">
        <f t="shared" si="70"/>
        <v>0</v>
      </c>
      <c r="O253" s="15">
        <f t="shared" si="78"/>
        <v>0</v>
      </c>
      <c r="P253" s="15">
        <f>IF(L253=0,0,SUM($L$16:L253))</f>
        <v>0</v>
      </c>
      <c r="Q253" s="22" t="str">
        <f t="shared" si="79"/>
        <v/>
      </c>
      <c r="S253" s="10">
        <f t="shared" si="80"/>
        <v>238</v>
      </c>
      <c r="T253" s="57">
        <f t="shared" si="82"/>
        <v>362.48</v>
      </c>
      <c r="U253" s="57">
        <f t="shared" si="83"/>
        <v>95.34131974012756</v>
      </c>
      <c r="V253" s="57">
        <f t="shared" si="84"/>
        <v>267.13868025987244</v>
      </c>
      <c r="W253" s="57">
        <f t="shared" si="85"/>
        <v>70557.841698120596</v>
      </c>
      <c r="X253" s="57">
        <f>IF(W253=0,0,SUM($U$16:U253))</f>
        <v>31828.081698120699</v>
      </c>
      <c r="Y253" s="22" t="str">
        <f t="shared" si="86"/>
        <v/>
      </c>
      <c r="Z253" s="15">
        <f t="shared" si="88"/>
        <v>10</v>
      </c>
    </row>
    <row r="254" spans="2:26" x14ac:dyDescent="0.3">
      <c r="B254" s="10">
        <f t="shared" si="71"/>
        <v>239</v>
      </c>
      <c r="C254" s="53">
        <f t="shared" si="87"/>
        <v>724.95</v>
      </c>
      <c r="D254" s="53">
        <f t="shared" si="72"/>
        <v>4.2100907851078349</v>
      </c>
      <c r="E254" s="53">
        <f t="shared" si="73"/>
        <v>720.73990921489224</v>
      </c>
      <c r="F254" s="53">
        <f t="shared" si="74"/>
        <v>722.71978853636551</v>
      </c>
      <c r="G254" s="53">
        <f>IF(D254=0,0,SUM($D$16:D254))</f>
        <v>48985.769788535901</v>
      </c>
      <c r="H254" s="22" t="str">
        <f t="shared" si="75"/>
        <v/>
      </c>
      <c r="J254" s="10">
        <f t="shared" si="69"/>
        <v>239</v>
      </c>
      <c r="K254" s="15">
        <f t="shared" si="81"/>
        <v>0</v>
      </c>
      <c r="L254" s="15">
        <f t="shared" si="76"/>
        <v>0</v>
      </c>
      <c r="M254" s="15">
        <f t="shared" si="77"/>
        <v>0</v>
      </c>
      <c r="N254" s="15">
        <f t="shared" si="70"/>
        <v>0</v>
      </c>
      <c r="O254" s="15">
        <f t="shared" si="78"/>
        <v>0</v>
      </c>
      <c r="P254" s="15">
        <f>IF(L254=0,0,SUM($L$16:L254))</f>
        <v>0</v>
      </c>
      <c r="Q254" s="22" t="str">
        <f t="shared" si="79"/>
        <v/>
      </c>
      <c r="S254" s="10">
        <f t="shared" si="80"/>
        <v>239</v>
      </c>
      <c r="T254" s="57">
        <f t="shared" si="82"/>
        <v>362.48</v>
      </c>
      <c r="U254" s="57">
        <f t="shared" si="83"/>
        <v>94.98170997823928</v>
      </c>
      <c r="V254" s="57">
        <f t="shared" si="84"/>
        <v>267.49829002176074</v>
      </c>
      <c r="W254" s="57">
        <f t="shared" si="85"/>
        <v>70290.343408098837</v>
      </c>
      <c r="X254" s="57">
        <f>IF(W254=0,0,SUM($U$16:U254))</f>
        <v>31923.063408098937</v>
      </c>
      <c r="Y254" s="22" t="str">
        <f t="shared" si="86"/>
        <v/>
      </c>
      <c r="Z254" s="15">
        <f t="shared" si="88"/>
        <v>10</v>
      </c>
    </row>
    <row r="255" spans="2:26" x14ac:dyDescent="0.3">
      <c r="B255" s="10">
        <f t="shared" si="71"/>
        <v>240</v>
      </c>
      <c r="C255" s="53">
        <f t="shared" si="87"/>
        <v>724.95</v>
      </c>
      <c r="D255" s="53">
        <f t="shared" si="72"/>
        <v>2.1079327165643997</v>
      </c>
      <c r="E255" s="53">
        <f t="shared" si="73"/>
        <v>722.84206728343565</v>
      </c>
      <c r="F255" s="53">
        <f t="shared" si="74"/>
        <v>0</v>
      </c>
      <c r="G255" s="53">
        <f>IF(D255=0,0,SUM($D$16:D255))</f>
        <v>48987.877721252466</v>
      </c>
      <c r="H255" s="22" t="str">
        <f t="shared" si="75"/>
        <v>Payoff</v>
      </c>
      <c r="J255" s="10">
        <f t="shared" si="69"/>
        <v>240</v>
      </c>
      <c r="K255" s="15">
        <f t="shared" si="81"/>
        <v>0</v>
      </c>
      <c r="L255" s="15">
        <f t="shared" si="76"/>
        <v>0</v>
      </c>
      <c r="M255" s="15">
        <f t="shared" si="77"/>
        <v>0</v>
      </c>
      <c r="N255" s="15">
        <f t="shared" si="70"/>
        <v>0</v>
      </c>
      <c r="O255" s="15">
        <f t="shared" si="78"/>
        <v>0</v>
      </c>
      <c r="P255" s="15">
        <f>IF(L255=0,0,SUM($L$16:L255))</f>
        <v>0</v>
      </c>
      <c r="Q255" s="22" t="str">
        <f t="shared" si="79"/>
        <v/>
      </c>
      <c r="S255" s="10">
        <f t="shared" si="80"/>
        <v>240</v>
      </c>
      <c r="T255" s="57">
        <f t="shared" si="82"/>
        <v>362.48</v>
      </c>
      <c r="U255" s="57">
        <f t="shared" si="83"/>
        <v>94.621616126286895</v>
      </c>
      <c r="V255" s="57">
        <f t="shared" si="84"/>
        <v>267.85838387371314</v>
      </c>
      <c r="W255" s="57">
        <f t="shared" si="85"/>
        <v>70022.485024225127</v>
      </c>
      <c r="X255" s="57">
        <f>IF(W255=0,0,SUM($U$16:U255))</f>
        <v>32017.685024225222</v>
      </c>
      <c r="Y255" s="22" t="str">
        <f t="shared" si="86"/>
        <v/>
      </c>
      <c r="Z255" s="15">
        <f t="shared" si="88"/>
        <v>10</v>
      </c>
    </row>
    <row r="256" spans="2:26" x14ac:dyDescent="0.3">
      <c r="B256" s="10">
        <f t="shared" si="71"/>
        <v>241</v>
      </c>
      <c r="C256" s="53">
        <f t="shared" si="87"/>
        <v>0</v>
      </c>
      <c r="D256" s="53">
        <f t="shared" si="72"/>
        <v>0</v>
      </c>
      <c r="E256" s="53">
        <f t="shared" si="73"/>
        <v>0</v>
      </c>
      <c r="F256" s="53">
        <f t="shared" si="74"/>
        <v>0</v>
      </c>
      <c r="G256" s="53">
        <f>IF(D256=0,0,SUM($D$16:D256))</f>
        <v>0</v>
      </c>
      <c r="H256" s="22" t="str">
        <f t="shared" si="75"/>
        <v/>
      </c>
      <c r="J256" s="10">
        <f t="shared" si="69"/>
        <v>241</v>
      </c>
      <c r="K256" s="15">
        <f t="shared" si="81"/>
        <v>0</v>
      </c>
      <c r="L256" s="15">
        <f t="shared" si="76"/>
        <v>0</v>
      </c>
      <c r="M256" s="15">
        <f t="shared" si="77"/>
        <v>0</v>
      </c>
      <c r="N256" s="15">
        <f t="shared" si="70"/>
        <v>0</v>
      </c>
      <c r="O256" s="15">
        <f t="shared" si="78"/>
        <v>0</v>
      </c>
      <c r="P256" s="15">
        <f>IF(L256=0,0,SUM($L$16:L256))</f>
        <v>0</v>
      </c>
      <c r="Q256" s="22" t="str">
        <f t="shared" si="79"/>
        <v/>
      </c>
      <c r="S256" s="10">
        <f t="shared" si="80"/>
        <v>241</v>
      </c>
      <c r="T256" s="57">
        <f t="shared" si="82"/>
        <v>362.48</v>
      </c>
      <c r="U256" s="57">
        <f t="shared" si="83"/>
        <v>94.261037532610757</v>
      </c>
      <c r="V256" s="57">
        <f t="shared" si="84"/>
        <v>268.21896246738925</v>
      </c>
      <c r="W256" s="57">
        <f t="shared" si="85"/>
        <v>69754.266061757735</v>
      </c>
      <c r="X256" s="57">
        <f>IF(W256=0,0,SUM($U$16:U256))</f>
        <v>32111.946061757833</v>
      </c>
      <c r="Y256" s="22" t="str">
        <f t="shared" si="86"/>
        <v/>
      </c>
      <c r="Z256" s="15">
        <f t="shared" si="88"/>
        <v>11</v>
      </c>
    </row>
    <row r="257" spans="2:26" x14ac:dyDescent="0.3">
      <c r="B257" s="10">
        <f t="shared" si="71"/>
        <v>242</v>
      </c>
      <c r="C257" s="53">
        <f t="shared" si="87"/>
        <v>0</v>
      </c>
      <c r="D257" s="53">
        <f t="shared" si="72"/>
        <v>0</v>
      </c>
      <c r="E257" s="53">
        <f t="shared" si="73"/>
        <v>0</v>
      </c>
      <c r="F257" s="53">
        <f t="shared" si="74"/>
        <v>0</v>
      </c>
      <c r="G257" s="53">
        <f>IF(D257=0,0,SUM($D$16:D257))</f>
        <v>0</v>
      </c>
      <c r="H257" s="22" t="str">
        <f t="shared" si="75"/>
        <v/>
      </c>
      <c r="J257" s="10">
        <f t="shared" si="69"/>
        <v>242</v>
      </c>
      <c r="K257" s="15">
        <f t="shared" si="81"/>
        <v>0</v>
      </c>
      <c r="L257" s="15">
        <f t="shared" si="76"/>
        <v>0</v>
      </c>
      <c r="M257" s="15">
        <f t="shared" si="77"/>
        <v>0</v>
      </c>
      <c r="N257" s="15">
        <f t="shared" si="70"/>
        <v>0</v>
      </c>
      <c r="O257" s="15">
        <f t="shared" si="78"/>
        <v>0</v>
      </c>
      <c r="P257" s="15">
        <f>IF(L257=0,0,SUM($L$16:L257))</f>
        <v>0</v>
      </c>
      <c r="Q257" s="22" t="str">
        <f t="shared" si="79"/>
        <v/>
      </c>
      <c r="S257" s="10">
        <f t="shared" si="80"/>
        <v>242</v>
      </c>
      <c r="T257" s="57">
        <f t="shared" si="82"/>
        <v>362.48</v>
      </c>
      <c r="U257" s="57">
        <f t="shared" si="83"/>
        <v>93.899973544673884</v>
      </c>
      <c r="V257" s="57">
        <f t="shared" si="84"/>
        <v>268.58002645532611</v>
      </c>
      <c r="W257" s="57">
        <f t="shared" si="85"/>
        <v>69485.686035302409</v>
      </c>
      <c r="X257" s="57">
        <f>IF(W257=0,0,SUM($U$16:U257))</f>
        <v>32205.846035302508</v>
      </c>
      <c r="Y257" s="22" t="str">
        <f t="shared" si="86"/>
        <v/>
      </c>
      <c r="Z257" s="15">
        <f t="shared" si="88"/>
        <v>11</v>
      </c>
    </row>
    <row r="258" spans="2:26" x14ac:dyDescent="0.3">
      <c r="B258" s="10">
        <f t="shared" si="71"/>
        <v>243</v>
      </c>
      <c r="C258" s="53">
        <f t="shared" si="87"/>
        <v>0</v>
      </c>
      <c r="D258" s="53">
        <f t="shared" si="72"/>
        <v>0</v>
      </c>
      <c r="E258" s="53">
        <f t="shared" si="73"/>
        <v>0</v>
      </c>
      <c r="F258" s="53">
        <f t="shared" si="74"/>
        <v>0</v>
      </c>
      <c r="G258" s="53">
        <f>IF(D258=0,0,SUM($D$16:D258))</f>
        <v>0</v>
      </c>
      <c r="H258" s="22" t="str">
        <f t="shared" si="75"/>
        <v/>
      </c>
      <c r="J258" s="10">
        <f t="shared" si="69"/>
        <v>243</v>
      </c>
      <c r="K258" s="15">
        <f t="shared" si="81"/>
        <v>0</v>
      </c>
      <c r="L258" s="15">
        <f t="shared" si="76"/>
        <v>0</v>
      </c>
      <c r="M258" s="15">
        <f t="shared" si="77"/>
        <v>0</v>
      </c>
      <c r="N258" s="15">
        <f t="shared" si="70"/>
        <v>0</v>
      </c>
      <c r="O258" s="15">
        <f t="shared" si="78"/>
        <v>0</v>
      </c>
      <c r="P258" s="15">
        <f>IF(L258=0,0,SUM($L$16:L258))</f>
        <v>0</v>
      </c>
      <c r="Q258" s="22" t="str">
        <f t="shared" si="79"/>
        <v/>
      </c>
      <c r="S258" s="10">
        <f t="shared" si="80"/>
        <v>243</v>
      </c>
      <c r="T258" s="57">
        <f t="shared" si="82"/>
        <v>362.48</v>
      </c>
      <c r="U258" s="57">
        <f t="shared" si="83"/>
        <v>93.538423509060948</v>
      </c>
      <c r="V258" s="57">
        <f t="shared" si="84"/>
        <v>268.94157649093904</v>
      </c>
      <c r="W258" s="57">
        <f t="shared" si="85"/>
        <v>69216.744458811474</v>
      </c>
      <c r="X258" s="57">
        <f>IF(W258=0,0,SUM($U$16:U258))</f>
        <v>32299.384458811568</v>
      </c>
      <c r="Y258" s="22" t="str">
        <f t="shared" si="86"/>
        <v/>
      </c>
      <c r="Z258" s="15">
        <f t="shared" si="88"/>
        <v>11</v>
      </c>
    </row>
    <row r="259" spans="2:26" x14ac:dyDescent="0.3">
      <c r="B259" s="10">
        <f t="shared" si="71"/>
        <v>244</v>
      </c>
      <c r="C259" s="53">
        <f t="shared" si="87"/>
        <v>0</v>
      </c>
      <c r="D259" s="53">
        <f t="shared" si="72"/>
        <v>0</v>
      </c>
      <c r="E259" s="53">
        <f t="shared" si="73"/>
        <v>0</v>
      </c>
      <c r="F259" s="53">
        <f t="shared" si="74"/>
        <v>0</v>
      </c>
      <c r="G259" s="53">
        <f>IF(D259=0,0,SUM($D$16:D259))</f>
        <v>0</v>
      </c>
      <c r="H259" s="22" t="str">
        <f t="shared" si="75"/>
        <v/>
      </c>
      <c r="J259" s="10">
        <f t="shared" si="69"/>
        <v>244</v>
      </c>
      <c r="K259" s="15">
        <f t="shared" si="81"/>
        <v>0</v>
      </c>
      <c r="L259" s="15">
        <f t="shared" si="76"/>
        <v>0</v>
      </c>
      <c r="M259" s="15">
        <f t="shared" si="77"/>
        <v>0</v>
      </c>
      <c r="N259" s="15">
        <f t="shared" si="70"/>
        <v>0</v>
      </c>
      <c r="O259" s="15">
        <f t="shared" si="78"/>
        <v>0</v>
      </c>
      <c r="P259" s="15">
        <f>IF(L259=0,0,SUM($L$16:L259))</f>
        <v>0</v>
      </c>
      <c r="Q259" s="22" t="str">
        <f t="shared" si="79"/>
        <v/>
      </c>
      <c r="S259" s="10">
        <f t="shared" si="80"/>
        <v>244</v>
      </c>
      <c r="T259" s="57">
        <f t="shared" si="82"/>
        <v>362.48</v>
      </c>
      <c r="U259" s="57">
        <f t="shared" si="83"/>
        <v>93.176386771476999</v>
      </c>
      <c r="V259" s="57">
        <f t="shared" si="84"/>
        <v>269.30361322852303</v>
      </c>
      <c r="W259" s="57">
        <f t="shared" si="85"/>
        <v>68947.440845582954</v>
      </c>
      <c r="X259" s="57">
        <f>IF(W259=0,0,SUM($U$16:U259))</f>
        <v>32392.560845583044</v>
      </c>
      <c r="Y259" s="22" t="str">
        <f t="shared" si="86"/>
        <v/>
      </c>
      <c r="Z259" s="15">
        <f t="shared" si="88"/>
        <v>11</v>
      </c>
    </row>
    <row r="260" spans="2:26" x14ac:dyDescent="0.3">
      <c r="B260" s="10">
        <f t="shared" si="71"/>
        <v>245</v>
      </c>
      <c r="C260" s="53">
        <f t="shared" si="87"/>
        <v>0</v>
      </c>
      <c r="D260" s="53">
        <f t="shared" si="72"/>
        <v>0</v>
      </c>
      <c r="E260" s="53">
        <f t="shared" si="73"/>
        <v>0</v>
      </c>
      <c r="F260" s="53">
        <f t="shared" si="74"/>
        <v>0</v>
      </c>
      <c r="G260" s="53">
        <f>IF(D260=0,0,SUM($D$16:D260))</f>
        <v>0</v>
      </c>
      <c r="H260" s="22" t="str">
        <f t="shared" si="75"/>
        <v/>
      </c>
      <c r="J260" s="10">
        <f t="shared" si="69"/>
        <v>245</v>
      </c>
      <c r="K260" s="15">
        <f t="shared" si="81"/>
        <v>0</v>
      </c>
      <c r="L260" s="15">
        <f t="shared" si="76"/>
        <v>0</v>
      </c>
      <c r="M260" s="15">
        <f t="shared" si="77"/>
        <v>0</v>
      </c>
      <c r="N260" s="15">
        <f t="shared" si="70"/>
        <v>0</v>
      </c>
      <c r="O260" s="15">
        <f t="shared" si="78"/>
        <v>0</v>
      </c>
      <c r="P260" s="15">
        <f>IF(L260=0,0,SUM($L$16:L260))</f>
        <v>0</v>
      </c>
      <c r="Q260" s="22" t="str">
        <f t="shared" si="79"/>
        <v/>
      </c>
      <c r="S260" s="10">
        <f t="shared" si="80"/>
        <v>245</v>
      </c>
      <c r="T260" s="57">
        <f t="shared" si="82"/>
        <v>362.48</v>
      </c>
      <c r="U260" s="57">
        <f t="shared" si="83"/>
        <v>92.813862676746282</v>
      </c>
      <c r="V260" s="57">
        <f t="shared" si="84"/>
        <v>269.66613732325374</v>
      </c>
      <c r="W260" s="57">
        <f t="shared" si="85"/>
        <v>68677.774708259705</v>
      </c>
      <c r="X260" s="57">
        <f>IF(W260=0,0,SUM($U$16:U260))</f>
        <v>32485.374708259791</v>
      </c>
      <c r="Y260" s="22" t="str">
        <f t="shared" si="86"/>
        <v/>
      </c>
      <c r="Z260" s="15">
        <f t="shared" si="88"/>
        <v>11</v>
      </c>
    </row>
    <row r="261" spans="2:26" x14ac:dyDescent="0.3">
      <c r="B261" s="10">
        <f t="shared" si="71"/>
        <v>246</v>
      </c>
      <c r="C261" s="53">
        <f t="shared" si="87"/>
        <v>0</v>
      </c>
      <c r="D261" s="53">
        <f t="shared" si="72"/>
        <v>0</v>
      </c>
      <c r="E261" s="53">
        <f t="shared" si="73"/>
        <v>0</v>
      </c>
      <c r="F261" s="53">
        <f t="shared" si="74"/>
        <v>0</v>
      </c>
      <c r="G261" s="53">
        <f>IF(D261=0,0,SUM($D$16:D261))</f>
        <v>0</v>
      </c>
      <c r="H261" s="22" t="str">
        <f t="shared" si="75"/>
        <v/>
      </c>
      <c r="J261" s="10">
        <f t="shared" si="69"/>
        <v>246</v>
      </c>
      <c r="K261" s="15">
        <f t="shared" si="81"/>
        <v>0</v>
      </c>
      <c r="L261" s="15">
        <f t="shared" si="76"/>
        <v>0</v>
      </c>
      <c r="M261" s="15">
        <f t="shared" si="77"/>
        <v>0</v>
      </c>
      <c r="N261" s="15">
        <f t="shared" si="70"/>
        <v>0</v>
      </c>
      <c r="O261" s="15">
        <f t="shared" si="78"/>
        <v>0</v>
      </c>
      <c r="P261" s="15">
        <f>IF(L261=0,0,SUM($L$16:L261))</f>
        <v>0</v>
      </c>
      <c r="Q261" s="22" t="str">
        <f t="shared" si="79"/>
        <v/>
      </c>
      <c r="S261" s="10">
        <f t="shared" si="80"/>
        <v>246</v>
      </c>
      <c r="T261" s="57">
        <f t="shared" si="82"/>
        <v>362.48</v>
      </c>
      <c r="U261" s="57">
        <f t="shared" si="83"/>
        <v>92.450850568811148</v>
      </c>
      <c r="V261" s="57">
        <f t="shared" si="84"/>
        <v>270.0291494311889</v>
      </c>
      <c r="W261" s="57">
        <f t="shared" si="85"/>
        <v>68407.745558828523</v>
      </c>
      <c r="X261" s="57">
        <f>IF(W261=0,0,SUM($U$16:U261))</f>
        <v>32577.825558828601</v>
      </c>
      <c r="Y261" s="22" t="str">
        <f t="shared" si="86"/>
        <v/>
      </c>
      <c r="Z261" s="15">
        <f t="shared" si="88"/>
        <v>11</v>
      </c>
    </row>
    <row r="262" spans="2:26" x14ac:dyDescent="0.3">
      <c r="B262" s="10">
        <f t="shared" si="71"/>
        <v>247</v>
      </c>
      <c r="C262" s="53">
        <f t="shared" si="87"/>
        <v>0</v>
      </c>
      <c r="D262" s="53">
        <f t="shared" si="72"/>
        <v>0</v>
      </c>
      <c r="E262" s="53">
        <f t="shared" si="73"/>
        <v>0</v>
      </c>
      <c r="F262" s="53">
        <f t="shared" si="74"/>
        <v>0</v>
      </c>
      <c r="G262" s="53">
        <f>IF(D262=0,0,SUM($D$16:D262))</f>
        <v>0</v>
      </c>
      <c r="H262" s="22" t="str">
        <f t="shared" si="75"/>
        <v/>
      </c>
      <c r="J262" s="10">
        <f t="shared" si="69"/>
        <v>247</v>
      </c>
      <c r="K262" s="15">
        <f t="shared" si="81"/>
        <v>0</v>
      </c>
      <c r="L262" s="15">
        <f t="shared" si="76"/>
        <v>0</v>
      </c>
      <c r="M262" s="15">
        <f t="shared" si="77"/>
        <v>0</v>
      </c>
      <c r="N262" s="15">
        <f t="shared" si="70"/>
        <v>0</v>
      </c>
      <c r="O262" s="15">
        <f t="shared" si="78"/>
        <v>0</v>
      </c>
      <c r="P262" s="15">
        <f>IF(L262=0,0,SUM($L$16:L262))</f>
        <v>0</v>
      </c>
      <c r="Q262" s="22" t="str">
        <f t="shared" si="79"/>
        <v/>
      </c>
      <c r="S262" s="10">
        <f t="shared" si="80"/>
        <v>247</v>
      </c>
      <c r="T262" s="57">
        <f t="shared" si="82"/>
        <v>362.48</v>
      </c>
      <c r="U262" s="57">
        <f t="shared" si="83"/>
        <v>92.087349790730713</v>
      </c>
      <c r="V262" s="57">
        <f t="shared" si="84"/>
        <v>270.39265020926928</v>
      </c>
      <c r="W262" s="57">
        <f t="shared" si="85"/>
        <v>68137.352908619258</v>
      </c>
      <c r="X262" s="57">
        <f>IF(W262=0,0,SUM($U$16:U262))</f>
        <v>32669.912908619332</v>
      </c>
      <c r="Y262" s="22" t="str">
        <f t="shared" si="86"/>
        <v/>
      </c>
      <c r="Z262" s="15">
        <f t="shared" si="88"/>
        <v>11</v>
      </c>
    </row>
    <row r="263" spans="2:26" x14ac:dyDescent="0.3">
      <c r="B263" s="10">
        <f t="shared" si="71"/>
        <v>248</v>
      </c>
      <c r="C263" s="53">
        <f t="shared" si="87"/>
        <v>0</v>
      </c>
      <c r="D263" s="53">
        <f t="shared" si="72"/>
        <v>0</v>
      </c>
      <c r="E263" s="53">
        <f t="shared" si="73"/>
        <v>0</v>
      </c>
      <c r="F263" s="53">
        <f t="shared" si="74"/>
        <v>0</v>
      </c>
      <c r="G263" s="53">
        <f>IF(D263=0,0,SUM($D$16:D263))</f>
        <v>0</v>
      </c>
      <c r="H263" s="22" t="str">
        <f t="shared" si="75"/>
        <v/>
      </c>
      <c r="J263" s="10">
        <f t="shared" si="69"/>
        <v>248</v>
      </c>
      <c r="K263" s="15">
        <f t="shared" si="81"/>
        <v>0</v>
      </c>
      <c r="L263" s="15">
        <f t="shared" si="76"/>
        <v>0</v>
      </c>
      <c r="M263" s="15">
        <f t="shared" si="77"/>
        <v>0</v>
      </c>
      <c r="N263" s="15">
        <f t="shared" si="70"/>
        <v>0</v>
      </c>
      <c r="O263" s="15">
        <f t="shared" si="78"/>
        <v>0</v>
      </c>
      <c r="P263" s="15">
        <f>IF(L263=0,0,SUM($L$16:L263))</f>
        <v>0</v>
      </c>
      <c r="Q263" s="22" t="str">
        <f t="shared" si="79"/>
        <v/>
      </c>
      <c r="S263" s="10">
        <f t="shared" si="80"/>
        <v>248</v>
      </c>
      <c r="T263" s="57">
        <f t="shared" si="82"/>
        <v>362.48</v>
      </c>
      <c r="U263" s="57">
        <f t="shared" si="83"/>
        <v>91.723359684679764</v>
      </c>
      <c r="V263" s="57">
        <f t="shared" si="84"/>
        <v>270.75664031532028</v>
      </c>
      <c r="W263" s="57">
        <f t="shared" si="85"/>
        <v>67866.59626830394</v>
      </c>
      <c r="X263" s="57">
        <f>IF(W263=0,0,SUM($U$16:U263))</f>
        <v>32761.63626830401</v>
      </c>
      <c r="Y263" s="22" t="str">
        <f t="shared" si="86"/>
        <v/>
      </c>
      <c r="Z263" s="15">
        <f t="shared" si="88"/>
        <v>11</v>
      </c>
    </row>
    <row r="264" spans="2:26" x14ac:dyDescent="0.3">
      <c r="B264" s="10">
        <f t="shared" si="71"/>
        <v>249</v>
      </c>
      <c r="C264" s="53">
        <f t="shared" si="87"/>
        <v>0</v>
      </c>
      <c r="D264" s="53">
        <f t="shared" si="72"/>
        <v>0</v>
      </c>
      <c r="E264" s="53">
        <f t="shared" si="73"/>
        <v>0</v>
      </c>
      <c r="F264" s="53">
        <f t="shared" si="74"/>
        <v>0</v>
      </c>
      <c r="G264" s="53">
        <f>IF(D264=0,0,SUM($D$16:D264))</f>
        <v>0</v>
      </c>
      <c r="H264" s="22" t="str">
        <f t="shared" si="75"/>
        <v/>
      </c>
      <c r="J264" s="10">
        <f t="shared" si="69"/>
        <v>249</v>
      </c>
      <c r="K264" s="15">
        <f t="shared" si="81"/>
        <v>0</v>
      </c>
      <c r="L264" s="15">
        <f t="shared" si="76"/>
        <v>0</v>
      </c>
      <c r="M264" s="15">
        <f t="shared" si="77"/>
        <v>0</v>
      </c>
      <c r="N264" s="15">
        <f t="shared" si="70"/>
        <v>0</v>
      </c>
      <c r="O264" s="15">
        <f t="shared" si="78"/>
        <v>0</v>
      </c>
      <c r="P264" s="15">
        <f>IF(L264=0,0,SUM($L$16:L264))</f>
        <v>0</v>
      </c>
      <c r="Q264" s="22" t="str">
        <f t="shared" si="79"/>
        <v/>
      </c>
      <c r="S264" s="10">
        <f t="shared" si="80"/>
        <v>249</v>
      </c>
      <c r="T264" s="57">
        <f t="shared" si="82"/>
        <v>362.48</v>
      </c>
      <c r="U264" s="57">
        <f t="shared" si="83"/>
        <v>91.358879591947627</v>
      </c>
      <c r="V264" s="57">
        <f t="shared" si="84"/>
        <v>271.12112040805238</v>
      </c>
      <c r="W264" s="57">
        <f t="shared" si="85"/>
        <v>67595.475147895893</v>
      </c>
      <c r="X264" s="57">
        <f>IF(W264=0,0,SUM($U$16:U264))</f>
        <v>32852.995147895956</v>
      </c>
      <c r="Y264" s="22" t="str">
        <f t="shared" si="86"/>
        <v/>
      </c>
      <c r="Z264" s="15">
        <f t="shared" si="88"/>
        <v>11</v>
      </c>
    </row>
    <row r="265" spans="2:26" x14ac:dyDescent="0.3">
      <c r="B265" s="10">
        <f t="shared" si="71"/>
        <v>250</v>
      </c>
      <c r="C265" s="53">
        <f t="shared" si="87"/>
        <v>0</v>
      </c>
      <c r="D265" s="53">
        <f t="shared" si="72"/>
        <v>0</v>
      </c>
      <c r="E265" s="53">
        <f t="shared" si="73"/>
        <v>0</v>
      </c>
      <c r="F265" s="53">
        <f t="shared" si="74"/>
        <v>0</v>
      </c>
      <c r="G265" s="53">
        <f>IF(D265=0,0,SUM($D$16:D265))</f>
        <v>0</v>
      </c>
      <c r="H265" s="22" t="str">
        <f t="shared" si="75"/>
        <v/>
      </c>
      <c r="J265" s="10">
        <f t="shared" si="69"/>
        <v>250</v>
      </c>
      <c r="K265" s="15">
        <f t="shared" si="81"/>
        <v>0</v>
      </c>
      <c r="L265" s="15">
        <f t="shared" si="76"/>
        <v>0</v>
      </c>
      <c r="M265" s="15">
        <f t="shared" si="77"/>
        <v>0</v>
      </c>
      <c r="N265" s="15">
        <f t="shared" si="70"/>
        <v>0</v>
      </c>
      <c r="O265" s="15">
        <f t="shared" si="78"/>
        <v>0</v>
      </c>
      <c r="P265" s="15">
        <f>IF(L265=0,0,SUM($L$16:L265))</f>
        <v>0</v>
      </c>
      <c r="Q265" s="22" t="str">
        <f t="shared" si="79"/>
        <v/>
      </c>
      <c r="S265" s="10">
        <f t="shared" si="80"/>
        <v>250</v>
      </c>
      <c r="T265" s="57">
        <f t="shared" si="82"/>
        <v>362.48</v>
      </c>
      <c r="U265" s="57">
        <f t="shared" si="83"/>
        <v>90.993908852936784</v>
      </c>
      <c r="V265" s="57">
        <f t="shared" si="84"/>
        <v>271.48609114706323</v>
      </c>
      <c r="W265" s="57">
        <f t="shared" si="85"/>
        <v>67323.989056748833</v>
      </c>
      <c r="X265" s="57">
        <f>IF(W265=0,0,SUM($U$16:U265))</f>
        <v>32943.989056748891</v>
      </c>
      <c r="Y265" s="22" t="str">
        <f t="shared" si="86"/>
        <v/>
      </c>
      <c r="Z265" s="15">
        <f t="shared" si="88"/>
        <v>11</v>
      </c>
    </row>
    <row r="266" spans="2:26" x14ac:dyDescent="0.3">
      <c r="B266" s="10">
        <f t="shared" si="71"/>
        <v>251</v>
      </c>
      <c r="C266" s="53">
        <f t="shared" si="87"/>
        <v>0</v>
      </c>
      <c r="D266" s="53">
        <f t="shared" si="72"/>
        <v>0</v>
      </c>
      <c r="E266" s="53">
        <f t="shared" si="73"/>
        <v>0</v>
      </c>
      <c r="F266" s="53">
        <f t="shared" si="74"/>
        <v>0</v>
      </c>
      <c r="G266" s="53">
        <f>IF(D266=0,0,SUM($D$16:D266))</f>
        <v>0</v>
      </c>
      <c r="H266" s="22" t="str">
        <f t="shared" si="75"/>
        <v/>
      </c>
      <c r="J266" s="10">
        <f t="shared" si="69"/>
        <v>251</v>
      </c>
      <c r="K266" s="15">
        <f t="shared" si="81"/>
        <v>0</v>
      </c>
      <c r="L266" s="15">
        <f t="shared" si="76"/>
        <v>0</v>
      </c>
      <c r="M266" s="15">
        <f t="shared" si="77"/>
        <v>0</v>
      </c>
      <c r="N266" s="15">
        <f t="shared" si="70"/>
        <v>0</v>
      </c>
      <c r="O266" s="15">
        <f t="shared" si="78"/>
        <v>0</v>
      </c>
      <c r="P266" s="15">
        <f>IF(L266=0,0,SUM($L$16:L266))</f>
        <v>0</v>
      </c>
      <c r="Q266" s="22" t="str">
        <f t="shared" si="79"/>
        <v/>
      </c>
      <c r="S266" s="10">
        <f t="shared" si="80"/>
        <v>251</v>
      </c>
      <c r="T266" s="57">
        <f t="shared" si="82"/>
        <v>362.48</v>
      </c>
      <c r="U266" s="57">
        <f t="shared" si="83"/>
        <v>90.628446807161907</v>
      </c>
      <c r="V266" s="57">
        <f t="shared" si="84"/>
        <v>271.85155319283808</v>
      </c>
      <c r="W266" s="57">
        <f t="shared" si="85"/>
        <v>67052.13750355599</v>
      </c>
      <c r="X266" s="57">
        <f>IF(W266=0,0,SUM($U$16:U266))</f>
        <v>33034.617503556052</v>
      </c>
      <c r="Y266" s="22" t="str">
        <f t="shared" si="86"/>
        <v/>
      </c>
      <c r="Z266" s="15">
        <f t="shared" si="88"/>
        <v>11</v>
      </c>
    </row>
    <row r="267" spans="2:26" x14ac:dyDescent="0.3">
      <c r="B267" s="10">
        <f t="shared" si="71"/>
        <v>252</v>
      </c>
      <c r="C267" s="53">
        <f t="shared" si="87"/>
        <v>0</v>
      </c>
      <c r="D267" s="53">
        <f t="shared" si="72"/>
        <v>0</v>
      </c>
      <c r="E267" s="53">
        <f t="shared" si="73"/>
        <v>0</v>
      </c>
      <c r="F267" s="53">
        <f t="shared" si="74"/>
        <v>0</v>
      </c>
      <c r="G267" s="53">
        <f>IF(D267=0,0,SUM($D$16:D267))</f>
        <v>0</v>
      </c>
      <c r="H267" s="22" t="str">
        <f t="shared" si="75"/>
        <v/>
      </c>
      <c r="J267" s="10">
        <f t="shared" si="69"/>
        <v>252</v>
      </c>
      <c r="K267" s="15">
        <f t="shared" si="81"/>
        <v>0</v>
      </c>
      <c r="L267" s="15">
        <f t="shared" si="76"/>
        <v>0</v>
      </c>
      <c r="M267" s="15">
        <f t="shared" si="77"/>
        <v>0</v>
      </c>
      <c r="N267" s="15">
        <f t="shared" si="70"/>
        <v>0</v>
      </c>
      <c r="O267" s="15">
        <f t="shared" si="78"/>
        <v>0</v>
      </c>
      <c r="P267" s="15">
        <f>IF(L267=0,0,SUM($L$16:L267))</f>
        <v>0</v>
      </c>
      <c r="Q267" s="22" t="str">
        <f t="shared" si="79"/>
        <v/>
      </c>
      <c r="S267" s="10">
        <f t="shared" si="80"/>
        <v>252</v>
      </c>
      <c r="T267" s="57">
        <f t="shared" si="82"/>
        <v>362.48</v>
      </c>
      <c r="U267" s="57">
        <f t="shared" si="83"/>
        <v>90.262492793248455</v>
      </c>
      <c r="V267" s="57">
        <f t="shared" si="84"/>
        <v>272.21750720675158</v>
      </c>
      <c r="W267" s="57">
        <f t="shared" si="85"/>
        <v>66779.919996349243</v>
      </c>
      <c r="X267" s="57">
        <f>IF(W267=0,0,SUM($U$16:U267))</f>
        <v>33124.8799963493</v>
      </c>
      <c r="Y267" s="22" t="str">
        <f t="shared" si="86"/>
        <v/>
      </c>
      <c r="Z267" s="15">
        <f t="shared" si="88"/>
        <v>11</v>
      </c>
    </row>
    <row r="268" spans="2:26" x14ac:dyDescent="0.3">
      <c r="B268" s="10">
        <f t="shared" si="71"/>
        <v>253</v>
      </c>
      <c r="C268" s="53">
        <f t="shared" si="87"/>
        <v>0</v>
      </c>
      <c r="D268" s="53">
        <f t="shared" si="72"/>
        <v>0</v>
      </c>
      <c r="E268" s="53">
        <f t="shared" si="73"/>
        <v>0</v>
      </c>
      <c r="F268" s="53">
        <f t="shared" si="74"/>
        <v>0</v>
      </c>
      <c r="G268" s="53">
        <f>IF(D268=0,0,SUM($D$16:D268))</f>
        <v>0</v>
      </c>
      <c r="H268" s="22" t="str">
        <f t="shared" si="75"/>
        <v/>
      </c>
      <c r="J268" s="10">
        <f t="shared" si="69"/>
        <v>253</v>
      </c>
      <c r="K268" s="15">
        <f t="shared" si="81"/>
        <v>0</v>
      </c>
      <c r="L268" s="15">
        <f t="shared" si="76"/>
        <v>0</v>
      </c>
      <c r="M268" s="15">
        <f t="shared" si="77"/>
        <v>0</v>
      </c>
      <c r="N268" s="15">
        <f t="shared" si="70"/>
        <v>0</v>
      </c>
      <c r="O268" s="15">
        <f t="shared" si="78"/>
        <v>0</v>
      </c>
      <c r="P268" s="15">
        <f>IF(L268=0,0,SUM($L$16:L268))</f>
        <v>0</v>
      </c>
      <c r="Q268" s="22" t="str">
        <f t="shared" si="79"/>
        <v/>
      </c>
      <c r="S268" s="10">
        <f t="shared" si="80"/>
        <v>253</v>
      </c>
      <c r="T268" s="57">
        <f t="shared" si="82"/>
        <v>362.48</v>
      </c>
      <c r="U268" s="57">
        <f t="shared" si="83"/>
        <v>89.896046148931674</v>
      </c>
      <c r="V268" s="57">
        <f t="shared" si="84"/>
        <v>272.58395385106837</v>
      </c>
      <c r="W268" s="57">
        <f t="shared" si="85"/>
        <v>66507.33604249818</v>
      </c>
      <c r="X268" s="57">
        <f>IF(W268=0,0,SUM($U$16:U268))</f>
        <v>33214.776042498233</v>
      </c>
      <c r="Y268" s="22" t="str">
        <f t="shared" si="86"/>
        <v/>
      </c>
      <c r="Z268" s="15">
        <f t="shared" si="88"/>
        <v>11</v>
      </c>
    </row>
    <row r="269" spans="2:26" x14ac:dyDescent="0.3">
      <c r="B269" s="10">
        <f t="shared" si="71"/>
        <v>254</v>
      </c>
      <c r="C269" s="53">
        <f t="shared" si="87"/>
        <v>0</v>
      </c>
      <c r="D269" s="53">
        <f t="shared" si="72"/>
        <v>0</v>
      </c>
      <c r="E269" s="53">
        <f t="shared" si="73"/>
        <v>0</v>
      </c>
      <c r="F269" s="53">
        <f t="shared" si="74"/>
        <v>0</v>
      </c>
      <c r="G269" s="53">
        <f>IF(D269=0,0,SUM($D$16:D269))</f>
        <v>0</v>
      </c>
      <c r="H269" s="22" t="str">
        <f t="shared" si="75"/>
        <v/>
      </c>
      <c r="J269" s="10">
        <f t="shared" si="69"/>
        <v>254</v>
      </c>
      <c r="K269" s="15">
        <f t="shared" si="81"/>
        <v>0</v>
      </c>
      <c r="L269" s="15">
        <f t="shared" si="76"/>
        <v>0</v>
      </c>
      <c r="M269" s="15">
        <f t="shared" si="77"/>
        <v>0</v>
      </c>
      <c r="N269" s="15">
        <f t="shared" si="70"/>
        <v>0</v>
      </c>
      <c r="O269" s="15">
        <f t="shared" si="78"/>
        <v>0</v>
      </c>
      <c r="P269" s="15">
        <f>IF(L269=0,0,SUM($L$16:L269))</f>
        <v>0</v>
      </c>
      <c r="Q269" s="22" t="str">
        <f t="shared" si="79"/>
        <v/>
      </c>
      <c r="S269" s="10">
        <f t="shared" si="80"/>
        <v>254</v>
      </c>
      <c r="T269" s="57">
        <f t="shared" si="82"/>
        <v>362.48</v>
      </c>
      <c r="U269" s="57">
        <f t="shared" si="83"/>
        <v>89.52910621105525</v>
      </c>
      <c r="V269" s="57">
        <f t="shared" si="84"/>
        <v>272.95089378894477</v>
      </c>
      <c r="W269" s="57">
        <f t="shared" si="85"/>
        <v>66234.385148709232</v>
      </c>
      <c r="X269" s="57">
        <f>IF(W269=0,0,SUM($U$16:U269))</f>
        <v>33304.305148709289</v>
      </c>
      <c r="Y269" s="22" t="str">
        <f t="shared" si="86"/>
        <v/>
      </c>
      <c r="Z269" s="15">
        <f t="shared" si="88"/>
        <v>11</v>
      </c>
    </row>
    <row r="270" spans="2:26" x14ac:dyDescent="0.3">
      <c r="B270" s="10">
        <f t="shared" si="71"/>
        <v>255</v>
      </c>
      <c r="C270" s="53">
        <f t="shared" si="87"/>
        <v>0</v>
      </c>
      <c r="D270" s="53">
        <f t="shared" si="72"/>
        <v>0</v>
      </c>
      <c r="E270" s="53">
        <f t="shared" si="73"/>
        <v>0</v>
      </c>
      <c r="F270" s="53">
        <f t="shared" si="74"/>
        <v>0</v>
      </c>
      <c r="G270" s="53">
        <f>IF(D270=0,0,SUM($D$16:D270))</f>
        <v>0</v>
      </c>
      <c r="H270" s="22" t="str">
        <f t="shared" si="75"/>
        <v/>
      </c>
      <c r="J270" s="10">
        <f t="shared" si="69"/>
        <v>255</v>
      </c>
      <c r="K270" s="15">
        <f t="shared" si="81"/>
        <v>0</v>
      </c>
      <c r="L270" s="15">
        <f t="shared" si="76"/>
        <v>0</v>
      </c>
      <c r="M270" s="15">
        <f t="shared" si="77"/>
        <v>0</v>
      </c>
      <c r="N270" s="15">
        <f t="shared" si="70"/>
        <v>0</v>
      </c>
      <c r="O270" s="15">
        <f t="shared" si="78"/>
        <v>0</v>
      </c>
      <c r="P270" s="15">
        <f>IF(L270=0,0,SUM($L$16:L270))</f>
        <v>0</v>
      </c>
      <c r="Q270" s="22" t="str">
        <f t="shared" si="79"/>
        <v/>
      </c>
      <c r="S270" s="10">
        <f t="shared" si="80"/>
        <v>255</v>
      </c>
      <c r="T270" s="57">
        <f t="shared" si="82"/>
        <v>362.48</v>
      </c>
      <c r="U270" s="57">
        <f t="shared" si="83"/>
        <v>89.161672315570129</v>
      </c>
      <c r="V270" s="57">
        <f t="shared" si="84"/>
        <v>273.3183276844299</v>
      </c>
      <c r="W270" s="57">
        <f t="shared" si="85"/>
        <v>65961.066821024797</v>
      </c>
      <c r="X270" s="57">
        <f>IF(W270=0,0,SUM($U$16:U270))</f>
        <v>33393.466821024856</v>
      </c>
      <c r="Y270" s="22" t="str">
        <f t="shared" si="86"/>
        <v/>
      </c>
      <c r="Z270" s="15">
        <f t="shared" si="88"/>
        <v>11</v>
      </c>
    </row>
    <row r="271" spans="2:26" x14ac:dyDescent="0.3">
      <c r="B271" s="10">
        <f t="shared" si="71"/>
        <v>256</v>
      </c>
      <c r="C271" s="53">
        <f t="shared" si="87"/>
        <v>0</v>
      </c>
      <c r="D271" s="53">
        <f t="shared" si="72"/>
        <v>0</v>
      </c>
      <c r="E271" s="53">
        <f t="shared" si="73"/>
        <v>0</v>
      </c>
      <c r="F271" s="53">
        <f t="shared" si="74"/>
        <v>0</v>
      </c>
      <c r="G271" s="53">
        <f>IF(D271=0,0,SUM($D$16:D271))</f>
        <v>0</v>
      </c>
      <c r="H271" s="22" t="str">
        <f t="shared" si="75"/>
        <v/>
      </c>
      <c r="J271" s="10">
        <f t="shared" si="69"/>
        <v>256</v>
      </c>
      <c r="K271" s="15">
        <f t="shared" si="81"/>
        <v>0</v>
      </c>
      <c r="L271" s="15">
        <f t="shared" si="76"/>
        <v>0</v>
      </c>
      <c r="M271" s="15">
        <f t="shared" si="77"/>
        <v>0</v>
      </c>
      <c r="N271" s="15">
        <f t="shared" si="70"/>
        <v>0</v>
      </c>
      <c r="O271" s="15">
        <f t="shared" si="78"/>
        <v>0</v>
      </c>
      <c r="P271" s="15">
        <f>IF(L271=0,0,SUM($L$16:L271))</f>
        <v>0</v>
      </c>
      <c r="Q271" s="22" t="str">
        <f t="shared" si="79"/>
        <v/>
      </c>
      <c r="S271" s="10">
        <f t="shared" si="80"/>
        <v>256</v>
      </c>
      <c r="T271" s="57">
        <f t="shared" si="82"/>
        <v>362.48</v>
      </c>
      <c r="U271" s="57">
        <f t="shared" si="83"/>
        <v>88.793743797533381</v>
      </c>
      <c r="V271" s="57">
        <f t="shared" si="84"/>
        <v>273.68625620246667</v>
      </c>
      <c r="W271" s="57">
        <f t="shared" si="85"/>
        <v>65687.380564822335</v>
      </c>
      <c r="X271" s="57">
        <f>IF(W271=0,0,SUM($U$16:U271))</f>
        <v>33482.260564822391</v>
      </c>
      <c r="Y271" s="22" t="str">
        <f t="shared" si="86"/>
        <v/>
      </c>
      <c r="Z271" s="15">
        <f t="shared" si="88"/>
        <v>11</v>
      </c>
    </row>
    <row r="272" spans="2:26" x14ac:dyDescent="0.3">
      <c r="B272" s="10">
        <f t="shared" si="71"/>
        <v>257</v>
      </c>
      <c r="C272" s="53">
        <f t="shared" si="87"/>
        <v>0</v>
      </c>
      <c r="D272" s="53">
        <f t="shared" si="72"/>
        <v>0</v>
      </c>
      <c r="E272" s="53">
        <f t="shared" si="73"/>
        <v>0</v>
      </c>
      <c r="F272" s="53">
        <f t="shared" si="74"/>
        <v>0</v>
      </c>
      <c r="G272" s="53">
        <f>IF(D272=0,0,SUM($D$16:D272))</f>
        <v>0</v>
      </c>
      <c r="H272" s="22" t="str">
        <f t="shared" si="75"/>
        <v/>
      </c>
      <c r="J272" s="10">
        <f t="shared" ref="J272:J335" si="89">J271+1</f>
        <v>257</v>
      </c>
      <c r="K272" s="15">
        <f t="shared" si="81"/>
        <v>0</v>
      </c>
      <c r="L272" s="15">
        <f t="shared" si="76"/>
        <v>0</v>
      </c>
      <c r="M272" s="15">
        <f t="shared" si="77"/>
        <v>0</v>
      </c>
      <c r="N272" s="15">
        <f t="shared" ref="N272:N335" si="90">IF(J272&gt;=$K$10,IF(K272&gt;O271,0,K272*1/12),0)</f>
        <v>0</v>
      </c>
      <c r="O272" s="15">
        <f t="shared" si="78"/>
        <v>0</v>
      </c>
      <c r="P272" s="15">
        <f>IF(L272=0,0,SUM($L$16:L272))</f>
        <v>0</v>
      </c>
      <c r="Q272" s="22" t="str">
        <f t="shared" si="79"/>
        <v/>
      </c>
      <c r="S272" s="10">
        <f t="shared" si="80"/>
        <v>257</v>
      </c>
      <c r="T272" s="57">
        <f t="shared" si="82"/>
        <v>362.48</v>
      </c>
      <c r="U272" s="57">
        <f t="shared" si="83"/>
        <v>88.425319991107003</v>
      </c>
      <c r="V272" s="57">
        <f t="shared" si="84"/>
        <v>274.054680008893</v>
      </c>
      <c r="W272" s="57">
        <f t="shared" si="85"/>
        <v>65413.325884813443</v>
      </c>
      <c r="X272" s="57">
        <f>IF(W272=0,0,SUM($U$16:U272))</f>
        <v>33570.685884813494</v>
      </c>
      <c r="Y272" s="22" t="str">
        <f t="shared" si="86"/>
        <v/>
      </c>
      <c r="Z272" s="15">
        <f t="shared" si="88"/>
        <v>11</v>
      </c>
    </row>
    <row r="273" spans="2:26" x14ac:dyDescent="0.3">
      <c r="B273" s="10">
        <f t="shared" ref="B273:B336" si="91">B272+1</f>
        <v>258</v>
      </c>
      <c r="C273" s="53">
        <f t="shared" si="87"/>
        <v>0</v>
      </c>
      <c r="D273" s="53">
        <f t="shared" ref="D273:D336" si="92">F272*$C$4/12</f>
        <v>0</v>
      </c>
      <c r="E273" s="53">
        <f t="shared" ref="E273:E336" si="93">C273-D273</f>
        <v>0</v>
      </c>
      <c r="F273" s="53">
        <f t="shared" ref="F273:F336" si="94">MAX(F272+D273-C273,0)</f>
        <v>0</v>
      </c>
      <c r="G273" s="53">
        <f>IF(D273=0,0,SUM($D$16:D273))</f>
        <v>0</v>
      </c>
      <c r="H273" s="22" t="str">
        <f t="shared" ref="H273:H336" si="95">IF(AND(MAX(C274:G274)=0,MAX(C273:G273)&lt;&gt;0),"Payoff","")</f>
        <v/>
      </c>
      <c r="J273" s="10">
        <f t="shared" si="89"/>
        <v>258</v>
      </c>
      <c r="K273" s="15">
        <f t="shared" si="81"/>
        <v>0</v>
      </c>
      <c r="L273" s="15">
        <f t="shared" ref="L273:L336" si="96">O272*$K$4/12</f>
        <v>0</v>
      </c>
      <c r="M273" s="15">
        <f t="shared" ref="M273:M336" si="97">K273-L273</f>
        <v>0</v>
      </c>
      <c r="N273" s="15">
        <f t="shared" si="90"/>
        <v>0</v>
      </c>
      <c r="O273" s="15">
        <f t="shared" ref="O273:O336" si="98">MAX(O272-N273+L273-K273,0)</f>
        <v>0</v>
      </c>
      <c r="P273" s="15">
        <f>IF(L273=0,0,SUM($L$16:L273))</f>
        <v>0</v>
      </c>
      <c r="Q273" s="22" t="str">
        <f t="shared" ref="Q273:Q336" si="99">IF(AND(MAX(K274:P274)=0,MAX(K273:P273)&lt;&gt;0),"Payoff","")</f>
        <v/>
      </c>
      <c r="S273" s="10">
        <f t="shared" ref="S273:S336" si="100">S272+1</f>
        <v>258</v>
      </c>
      <c r="T273" s="57">
        <f t="shared" si="82"/>
        <v>362.48</v>
      </c>
      <c r="U273" s="57">
        <f t="shared" si="83"/>
        <v>88.056400229556559</v>
      </c>
      <c r="V273" s="57">
        <f t="shared" si="84"/>
        <v>274.42359977044345</v>
      </c>
      <c r="W273" s="57">
        <f t="shared" si="85"/>
        <v>65138.902285042997</v>
      </c>
      <c r="X273" s="57">
        <f>IF(W273=0,0,SUM($U$16:U273))</f>
        <v>33658.742285043052</v>
      </c>
      <c r="Y273" s="22" t="str">
        <f t="shared" si="86"/>
        <v/>
      </c>
      <c r="Z273" s="15">
        <f t="shared" si="88"/>
        <v>11</v>
      </c>
    </row>
    <row r="274" spans="2:26" x14ac:dyDescent="0.3">
      <c r="B274" s="10">
        <f t="shared" si="91"/>
        <v>259</v>
      </c>
      <c r="C274" s="53">
        <f t="shared" si="87"/>
        <v>0</v>
      </c>
      <c r="D274" s="53">
        <f t="shared" si="92"/>
        <v>0</v>
      </c>
      <c r="E274" s="53">
        <f t="shared" si="93"/>
        <v>0</v>
      </c>
      <c r="F274" s="53">
        <f t="shared" si="94"/>
        <v>0</v>
      </c>
      <c r="G274" s="53">
        <f>IF(D274=0,0,SUM($D$16:D274))</f>
        <v>0</v>
      </c>
      <c r="H274" s="22" t="str">
        <f t="shared" si="95"/>
        <v/>
      </c>
      <c r="J274" s="10">
        <f t="shared" si="89"/>
        <v>259</v>
      </c>
      <c r="K274" s="15">
        <f t="shared" si="81"/>
        <v>0</v>
      </c>
      <c r="L274" s="15">
        <f t="shared" si="96"/>
        <v>0</v>
      </c>
      <c r="M274" s="15">
        <f t="shared" si="97"/>
        <v>0</v>
      </c>
      <c r="N274" s="15">
        <f t="shared" si="90"/>
        <v>0</v>
      </c>
      <c r="O274" s="15">
        <f t="shared" si="98"/>
        <v>0</v>
      </c>
      <c r="P274" s="15">
        <f>IF(L274=0,0,SUM($L$16:L274))</f>
        <v>0</v>
      </c>
      <c r="Q274" s="22" t="str">
        <f t="shared" si="99"/>
        <v/>
      </c>
      <c r="S274" s="10">
        <f t="shared" si="100"/>
        <v>259</v>
      </c>
      <c r="T274" s="57">
        <f t="shared" si="82"/>
        <v>362.48</v>
      </c>
      <c r="U274" s="57">
        <f t="shared" si="83"/>
        <v>87.686983845250197</v>
      </c>
      <c r="V274" s="57">
        <f t="shared" si="84"/>
        <v>274.79301615474981</v>
      </c>
      <c r="W274" s="57">
        <f t="shared" si="85"/>
        <v>64864.109268888249</v>
      </c>
      <c r="X274" s="57">
        <f>IF(W274=0,0,SUM($U$16:U274))</f>
        <v>33746.4292688883</v>
      </c>
      <c r="Y274" s="22" t="str">
        <f t="shared" si="86"/>
        <v/>
      </c>
      <c r="Z274" s="15">
        <f t="shared" si="88"/>
        <v>11</v>
      </c>
    </row>
    <row r="275" spans="2:26" x14ac:dyDescent="0.3">
      <c r="B275" s="10">
        <f t="shared" si="91"/>
        <v>260</v>
      </c>
      <c r="C275" s="53">
        <f t="shared" si="87"/>
        <v>0</v>
      </c>
      <c r="D275" s="53">
        <f t="shared" si="92"/>
        <v>0</v>
      </c>
      <c r="E275" s="53">
        <f t="shared" si="93"/>
        <v>0</v>
      </c>
      <c r="F275" s="53">
        <f t="shared" si="94"/>
        <v>0</v>
      </c>
      <c r="G275" s="53">
        <f>IF(D275=0,0,SUM($D$16:D275))</f>
        <v>0</v>
      </c>
      <c r="H275" s="22" t="str">
        <f t="shared" si="95"/>
        <v/>
      </c>
      <c r="J275" s="10">
        <f t="shared" si="89"/>
        <v>260</v>
      </c>
      <c r="K275" s="15">
        <f t="shared" ref="K275:K338" si="101">MIN(O274+L275,$K$7)</f>
        <v>0</v>
      </c>
      <c r="L275" s="15">
        <f t="shared" si="96"/>
        <v>0</v>
      </c>
      <c r="M275" s="15">
        <f t="shared" si="97"/>
        <v>0</v>
      </c>
      <c r="N275" s="15">
        <f t="shared" si="90"/>
        <v>0</v>
      </c>
      <c r="O275" s="15">
        <f t="shared" si="98"/>
        <v>0</v>
      </c>
      <c r="P275" s="15">
        <f>IF(L275=0,0,SUM($L$16:L275))</f>
        <v>0</v>
      </c>
      <c r="Q275" s="22" t="str">
        <f t="shared" si="99"/>
        <v/>
      </c>
      <c r="S275" s="10">
        <f t="shared" si="100"/>
        <v>260</v>
      </c>
      <c r="T275" s="57">
        <f t="shared" si="82"/>
        <v>362.48</v>
      </c>
      <c r="U275" s="57">
        <f t="shared" si="83"/>
        <v>87.317070169657271</v>
      </c>
      <c r="V275" s="57">
        <f t="shared" si="84"/>
        <v>275.16292983034276</v>
      </c>
      <c r="W275" s="57">
        <f t="shared" si="85"/>
        <v>64588.946339057904</v>
      </c>
      <c r="X275" s="57">
        <f>IF(W275=0,0,SUM($U$16:U275))</f>
        <v>33833.746339057958</v>
      </c>
      <c r="Y275" s="22" t="str">
        <f t="shared" si="86"/>
        <v/>
      </c>
      <c r="Z275" s="15">
        <f t="shared" si="88"/>
        <v>11</v>
      </c>
    </row>
    <row r="276" spans="2:26" x14ac:dyDescent="0.3">
      <c r="B276" s="10">
        <f t="shared" si="91"/>
        <v>261</v>
      </c>
      <c r="C276" s="53">
        <f t="shared" si="87"/>
        <v>0</v>
      </c>
      <c r="D276" s="53">
        <f t="shared" si="92"/>
        <v>0</v>
      </c>
      <c r="E276" s="53">
        <f t="shared" si="93"/>
        <v>0</v>
      </c>
      <c r="F276" s="53">
        <f t="shared" si="94"/>
        <v>0</v>
      </c>
      <c r="G276" s="53">
        <f>IF(D276=0,0,SUM($D$16:D276))</f>
        <v>0</v>
      </c>
      <c r="H276" s="22" t="str">
        <f t="shared" si="95"/>
        <v/>
      </c>
      <c r="J276" s="10">
        <f t="shared" si="89"/>
        <v>261</v>
      </c>
      <c r="K276" s="15">
        <f t="shared" si="101"/>
        <v>0</v>
      </c>
      <c r="L276" s="15">
        <f t="shared" si="96"/>
        <v>0</v>
      </c>
      <c r="M276" s="15">
        <f t="shared" si="97"/>
        <v>0</v>
      </c>
      <c r="N276" s="15">
        <f t="shared" si="90"/>
        <v>0</v>
      </c>
      <c r="O276" s="15">
        <f t="shared" si="98"/>
        <v>0</v>
      </c>
      <c r="P276" s="15">
        <f>IF(L276=0,0,SUM($L$16:L276))</f>
        <v>0</v>
      </c>
      <c r="Q276" s="22" t="str">
        <f t="shared" si="99"/>
        <v/>
      </c>
      <c r="S276" s="10">
        <f t="shared" si="100"/>
        <v>261</v>
      </c>
      <c r="T276" s="57">
        <f t="shared" si="82"/>
        <v>362.48</v>
      </c>
      <c r="U276" s="57">
        <f t="shared" si="83"/>
        <v>86.94665853334719</v>
      </c>
      <c r="V276" s="57">
        <f t="shared" si="84"/>
        <v>275.53334146665281</v>
      </c>
      <c r="W276" s="57">
        <f t="shared" si="85"/>
        <v>64313.412997591251</v>
      </c>
      <c r="X276" s="57">
        <f>IF(W276=0,0,SUM($U$16:U276))</f>
        <v>33920.692997591308</v>
      </c>
      <c r="Y276" s="22" t="str">
        <f t="shared" si="86"/>
        <v/>
      </c>
      <c r="Z276" s="15">
        <f t="shared" si="88"/>
        <v>11</v>
      </c>
    </row>
    <row r="277" spans="2:26" x14ac:dyDescent="0.3">
      <c r="B277" s="10">
        <f t="shared" si="91"/>
        <v>262</v>
      </c>
      <c r="C277" s="53">
        <f t="shared" si="87"/>
        <v>0</v>
      </c>
      <c r="D277" s="53">
        <f t="shared" si="92"/>
        <v>0</v>
      </c>
      <c r="E277" s="53">
        <f t="shared" si="93"/>
        <v>0</v>
      </c>
      <c r="F277" s="53">
        <f t="shared" si="94"/>
        <v>0</v>
      </c>
      <c r="G277" s="53">
        <f>IF(D277=0,0,SUM($D$16:D277))</f>
        <v>0</v>
      </c>
      <c r="H277" s="22" t="str">
        <f t="shared" si="95"/>
        <v/>
      </c>
      <c r="J277" s="10">
        <f t="shared" si="89"/>
        <v>262</v>
      </c>
      <c r="K277" s="15">
        <f t="shared" si="101"/>
        <v>0</v>
      </c>
      <c r="L277" s="15">
        <f t="shared" si="96"/>
        <v>0</v>
      </c>
      <c r="M277" s="15">
        <f t="shared" si="97"/>
        <v>0</v>
      </c>
      <c r="N277" s="15">
        <f t="shared" si="90"/>
        <v>0</v>
      </c>
      <c r="O277" s="15">
        <f t="shared" si="98"/>
        <v>0</v>
      </c>
      <c r="P277" s="15">
        <f>IF(L277=0,0,SUM($L$16:L277))</f>
        <v>0</v>
      </c>
      <c r="Q277" s="22" t="str">
        <f t="shared" si="99"/>
        <v/>
      </c>
      <c r="S277" s="10">
        <f t="shared" si="100"/>
        <v>262</v>
      </c>
      <c r="T277" s="57">
        <f t="shared" ref="T277:T340" si="102">MIN(W276+U277,$T$8)</f>
        <v>362.48</v>
      </c>
      <c r="U277" s="57">
        <f t="shared" ref="U277:U340" si="103">W276*$T$4/26</f>
        <v>86.575748265988224</v>
      </c>
      <c r="V277" s="57">
        <f t="shared" ref="V277:V340" si="104">T277-U277</f>
        <v>275.90425173401178</v>
      </c>
      <c r="W277" s="57">
        <f t="shared" ref="W277:W340" si="105">MAX(W276-V277,0)</f>
        <v>64037.508745857238</v>
      </c>
      <c r="X277" s="57">
        <f>IF(W277=0,0,SUM($U$16:U277))</f>
        <v>34007.268745857298</v>
      </c>
      <c r="Y277" s="22" t="str">
        <f t="shared" ref="Y277:Y340" si="106">IF(AND(MAX(T278:X278)=0,MAX(T277:X277)&lt;&gt;0),"Payoff","")</f>
        <v/>
      </c>
      <c r="Z277" s="15">
        <f t="shared" si="88"/>
        <v>11</v>
      </c>
    </row>
    <row r="278" spans="2:26" x14ac:dyDescent="0.3">
      <c r="B278" s="10">
        <f t="shared" si="91"/>
        <v>263</v>
      </c>
      <c r="C278" s="53">
        <f t="shared" si="87"/>
        <v>0</v>
      </c>
      <c r="D278" s="53">
        <f t="shared" si="92"/>
        <v>0</v>
      </c>
      <c r="E278" s="53">
        <f t="shared" si="93"/>
        <v>0</v>
      </c>
      <c r="F278" s="53">
        <f t="shared" si="94"/>
        <v>0</v>
      </c>
      <c r="G278" s="53">
        <f>IF(D278=0,0,SUM($D$16:D278))</f>
        <v>0</v>
      </c>
      <c r="H278" s="22" t="str">
        <f t="shared" si="95"/>
        <v/>
      </c>
      <c r="J278" s="10">
        <f t="shared" si="89"/>
        <v>263</v>
      </c>
      <c r="K278" s="15">
        <f t="shared" si="101"/>
        <v>0</v>
      </c>
      <c r="L278" s="15">
        <f t="shared" si="96"/>
        <v>0</v>
      </c>
      <c r="M278" s="15">
        <f t="shared" si="97"/>
        <v>0</v>
      </c>
      <c r="N278" s="15">
        <f t="shared" si="90"/>
        <v>0</v>
      </c>
      <c r="O278" s="15">
        <f t="shared" si="98"/>
        <v>0</v>
      </c>
      <c r="P278" s="15">
        <f>IF(L278=0,0,SUM($L$16:L278))</f>
        <v>0</v>
      </c>
      <c r="Q278" s="22" t="str">
        <f t="shared" si="99"/>
        <v/>
      </c>
      <c r="S278" s="10">
        <f t="shared" si="100"/>
        <v>263</v>
      </c>
      <c r="T278" s="57">
        <f t="shared" si="102"/>
        <v>362.48</v>
      </c>
      <c r="U278" s="57">
        <f t="shared" si="103"/>
        <v>86.204338696346284</v>
      </c>
      <c r="V278" s="57">
        <f t="shared" si="104"/>
        <v>276.27566130365375</v>
      </c>
      <c r="W278" s="57">
        <f t="shared" si="105"/>
        <v>63761.233084553583</v>
      </c>
      <c r="X278" s="57">
        <f>IF(W278=0,0,SUM($U$16:U278))</f>
        <v>34093.473084553647</v>
      </c>
      <c r="Y278" s="22" t="str">
        <f t="shared" si="106"/>
        <v/>
      </c>
      <c r="Z278" s="15">
        <f t="shared" si="88"/>
        <v>11</v>
      </c>
    </row>
    <row r="279" spans="2:26" x14ac:dyDescent="0.3">
      <c r="B279" s="10">
        <f t="shared" si="91"/>
        <v>264</v>
      </c>
      <c r="C279" s="53">
        <f t="shared" si="87"/>
        <v>0</v>
      </c>
      <c r="D279" s="53">
        <f t="shared" si="92"/>
        <v>0</v>
      </c>
      <c r="E279" s="53">
        <f t="shared" si="93"/>
        <v>0</v>
      </c>
      <c r="F279" s="53">
        <f t="shared" si="94"/>
        <v>0</v>
      </c>
      <c r="G279" s="53">
        <f>IF(D279=0,0,SUM($D$16:D279))</f>
        <v>0</v>
      </c>
      <c r="H279" s="22" t="str">
        <f t="shared" si="95"/>
        <v/>
      </c>
      <c r="J279" s="10">
        <f t="shared" si="89"/>
        <v>264</v>
      </c>
      <c r="K279" s="15">
        <f t="shared" si="101"/>
        <v>0</v>
      </c>
      <c r="L279" s="15">
        <f t="shared" si="96"/>
        <v>0</v>
      </c>
      <c r="M279" s="15">
        <f t="shared" si="97"/>
        <v>0</v>
      </c>
      <c r="N279" s="15">
        <f t="shared" si="90"/>
        <v>0</v>
      </c>
      <c r="O279" s="15">
        <f t="shared" si="98"/>
        <v>0</v>
      </c>
      <c r="P279" s="15">
        <f>IF(L279=0,0,SUM($L$16:L279))</f>
        <v>0</v>
      </c>
      <c r="Q279" s="22" t="str">
        <f t="shared" si="99"/>
        <v/>
      </c>
      <c r="S279" s="10">
        <f t="shared" si="100"/>
        <v>264</v>
      </c>
      <c r="T279" s="57">
        <f t="shared" si="102"/>
        <v>362.48</v>
      </c>
      <c r="U279" s="57">
        <f t="shared" si="103"/>
        <v>85.832429152283666</v>
      </c>
      <c r="V279" s="57">
        <f t="shared" si="104"/>
        <v>276.64757084771634</v>
      </c>
      <c r="W279" s="57">
        <f t="shared" si="105"/>
        <v>63484.585513705868</v>
      </c>
      <c r="X279" s="57">
        <f>IF(W279=0,0,SUM($U$16:U279))</f>
        <v>34179.305513705927</v>
      </c>
      <c r="Y279" s="22" t="str">
        <f t="shared" si="106"/>
        <v/>
      </c>
      <c r="Z279" s="15">
        <f t="shared" si="88"/>
        <v>11</v>
      </c>
    </row>
    <row r="280" spans="2:26" x14ac:dyDescent="0.3">
      <c r="B280" s="10">
        <f t="shared" si="91"/>
        <v>265</v>
      </c>
      <c r="C280" s="53">
        <f t="shared" si="87"/>
        <v>0</v>
      </c>
      <c r="D280" s="53">
        <f t="shared" si="92"/>
        <v>0</v>
      </c>
      <c r="E280" s="53">
        <f t="shared" si="93"/>
        <v>0</v>
      </c>
      <c r="F280" s="53">
        <f t="shared" si="94"/>
        <v>0</v>
      </c>
      <c r="G280" s="53">
        <f>IF(D280=0,0,SUM($D$16:D280))</f>
        <v>0</v>
      </c>
      <c r="H280" s="22" t="str">
        <f t="shared" si="95"/>
        <v/>
      </c>
      <c r="J280" s="10">
        <f t="shared" si="89"/>
        <v>265</v>
      </c>
      <c r="K280" s="15">
        <f t="shared" si="101"/>
        <v>0</v>
      </c>
      <c r="L280" s="15">
        <f t="shared" si="96"/>
        <v>0</v>
      </c>
      <c r="M280" s="15">
        <f t="shared" si="97"/>
        <v>0</v>
      </c>
      <c r="N280" s="15">
        <f t="shared" si="90"/>
        <v>0</v>
      </c>
      <c r="O280" s="15">
        <f t="shared" si="98"/>
        <v>0</v>
      </c>
      <c r="P280" s="15">
        <f>IF(L280=0,0,SUM($L$16:L280))</f>
        <v>0</v>
      </c>
      <c r="Q280" s="22" t="str">
        <f t="shared" si="99"/>
        <v/>
      </c>
      <c r="S280" s="10">
        <f t="shared" si="100"/>
        <v>265</v>
      </c>
      <c r="T280" s="57">
        <f t="shared" si="102"/>
        <v>362.48</v>
      </c>
      <c r="U280" s="57">
        <f t="shared" si="103"/>
        <v>85.460018960757907</v>
      </c>
      <c r="V280" s="57">
        <f t="shared" si="104"/>
        <v>277.01998103924211</v>
      </c>
      <c r="W280" s="57">
        <f t="shared" si="105"/>
        <v>63207.565532666624</v>
      </c>
      <c r="X280" s="57">
        <f>IF(W280=0,0,SUM($U$16:U280))</f>
        <v>34264.765532666686</v>
      </c>
      <c r="Y280" s="22" t="str">
        <f t="shared" si="106"/>
        <v/>
      </c>
      <c r="Z280" s="15">
        <f t="shared" si="88"/>
        <v>12</v>
      </c>
    </row>
    <row r="281" spans="2:26" x14ac:dyDescent="0.3">
      <c r="B281" s="10">
        <f t="shared" si="91"/>
        <v>266</v>
      </c>
      <c r="C281" s="53">
        <f t="shared" ref="C281:C344" si="107">IF(B281&gt;$C$5,0,$C$7)</f>
        <v>0</v>
      </c>
      <c r="D281" s="53">
        <f t="shared" si="92"/>
        <v>0</v>
      </c>
      <c r="E281" s="53">
        <f t="shared" si="93"/>
        <v>0</v>
      </c>
      <c r="F281" s="53">
        <f t="shared" si="94"/>
        <v>0</v>
      </c>
      <c r="G281" s="53">
        <f>IF(D281=0,0,SUM($D$16:D281))</f>
        <v>0</v>
      </c>
      <c r="H281" s="22" t="str">
        <f t="shared" si="95"/>
        <v/>
      </c>
      <c r="J281" s="10">
        <f t="shared" si="89"/>
        <v>266</v>
      </c>
      <c r="K281" s="15">
        <f t="shared" si="101"/>
        <v>0</v>
      </c>
      <c r="L281" s="15">
        <f t="shared" si="96"/>
        <v>0</v>
      </c>
      <c r="M281" s="15">
        <f t="shared" si="97"/>
        <v>0</v>
      </c>
      <c r="N281" s="15">
        <f t="shared" si="90"/>
        <v>0</v>
      </c>
      <c r="O281" s="15">
        <f t="shared" si="98"/>
        <v>0</v>
      </c>
      <c r="P281" s="15">
        <f>IF(L281=0,0,SUM($L$16:L281))</f>
        <v>0</v>
      </c>
      <c r="Q281" s="22" t="str">
        <f t="shared" si="99"/>
        <v/>
      </c>
      <c r="S281" s="10">
        <f t="shared" si="100"/>
        <v>266</v>
      </c>
      <c r="T281" s="57">
        <f t="shared" si="102"/>
        <v>362.48</v>
      </c>
      <c r="U281" s="57">
        <f t="shared" si="103"/>
        <v>85.087107447820472</v>
      </c>
      <c r="V281" s="57">
        <f t="shared" si="104"/>
        <v>277.39289255217955</v>
      </c>
      <c r="W281" s="57">
        <f t="shared" si="105"/>
        <v>62930.172640114441</v>
      </c>
      <c r="X281" s="57">
        <f>IF(W281=0,0,SUM($U$16:U281))</f>
        <v>34349.852640114506</v>
      </c>
      <c r="Y281" s="22" t="str">
        <f t="shared" si="106"/>
        <v/>
      </c>
      <c r="Z281" s="15">
        <f t="shared" si="88"/>
        <v>12</v>
      </c>
    </row>
    <row r="282" spans="2:26" x14ac:dyDescent="0.3">
      <c r="B282" s="10">
        <f t="shared" si="91"/>
        <v>267</v>
      </c>
      <c r="C282" s="53">
        <f t="shared" si="107"/>
        <v>0</v>
      </c>
      <c r="D282" s="53">
        <f t="shared" si="92"/>
        <v>0</v>
      </c>
      <c r="E282" s="53">
        <f t="shared" si="93"/>
        <v>0</v>
      </c>
      <c r="F282" s="53">
        <f t="shared" si="94"/>
        <v>0</v>
      </c>
      <c r="G282" s="53">
        <f>IF(D282=0,0,SUM($D$16:D282))</f>
        <v>0</v>
      </c>
      <c r="H282" s="22" t="str">
        <f t="shared" si="95"/>
        <v/>
      </c>
      <c r="J282" s="10">
        <f t="shared" si="89"/>
        <v>267</v>
      </c>
      <c r="K282" s="15">
        <f t="shared" si="101"/>
        <v>0</v>
      </c>
      <c r="L282" s="15">
        <f t="shared" si="96"/>
        <v>0</v>
      </c>
      <c r="M282" s="15">
        <f t="shared" si="97"/>
        <v>0</v>
      </c>
      <c r="N282" s="15">
        <f t="shared" si="90"/>
        <v>0</v>
      </c>
      <c r="O282" s="15">
        <f t="shared" si="98"/>
        <v>0</v>
      </c>
      <c r="P282" s="15">
        <f>IF(L282=0,0,SUM($L$16:L282))</f>
        <v>0</v>
      </c>
      <c r="Q282" s="22" t="str">
        <f t="shared" si="99"/>
        <v/>
      </c>
      <c r="S282" s="10">
        <f t="shared" si="100"/>
        <v>267</v>
      </c>
      <c r="T282" s="57">
        <f t="shared" si="102"/>
        <v>362.48</v>
      </c>
      <c r="U282" s="57">
        <f t="shared" si="103"/>
        <v>84.713693938615592</v>
      </c>
      <c r="V282" s="57">
        <f t="shared" si="104"/>
        <v>277.7663060613844</v>
      </c>
      <c r="W282" s="57">
        <f t="shared" si="105"/>
        <v>62652.406334053056</v>
      </c>
      <c r="X282" s="57">
        <f>IF(W282=0,0,SUM($U$16:U282))</f>
        <v>34434.566334053125</v>
      </c>
      <c r="Y282" s="22" t="str">
        <f t="shared" si="106"/>
        <v/>
      </c>
      <c r="Z282" s="15">
        <f t="shared" si="88"/>
        <v>12</v>
      </c>
    </row>
    <row r="283" spans="2:26" x14ac:dyDescent="0.3">
      <c r="B283" s="10">
        <f t="shared" si="91"/>
        <v>268</v>
      </c>
      <c r="C283" s="53">
        <f t="shared" si="107"/>
        <v>0</v>
      </c>
      <c r="D283" s="53">
        <f t="shared" si="92"/>
        <v>0</v>
      </c>
      <c r="E283" s="53">
        <f t="shared" si="93"/>
        <v>0</v>
      </c>
      <c r="F283" s="53">
        <f t="shared" si="94"/>
        <v>0</v>
      </c>
      <c r="G283" s="53">
        <f>IF(D283=0,0,SUM($D$16:D283))</f>
        <v>0</v>
      </c>
      <c r="H283" s="22" t="str">
        <f t="shared" si="95"/>
        <v/>
      </c>
      <c r="J283" s="10">
        <f t="shared" si="89"/>
        <v>268</v>
      </c>
      <c r="K283" s="15">
        <f t="shared" si="101"/>
        <v>0</v>
      </c>
      <c r="L283" s="15">
        <f t="shared" si="96"/>
        <v>0</v>
      </c>
      <c r="M283" s="15">
        <f t="shared" si="97"/>
        <v>0</v>
      </c>
      <c r="N283" s="15">
        <f t="shared" si="90"/>
        <v>0</v>
      </c>
      <c r="O283" s="15">
        <f t="shared" si="98"/>
        <v>0</v>
      </c>
      <c r="P283" s="15">
        <f>IF(L283=0,0,SUM($L$16:L283))</f>
        <v>0</v>
      </c>
      <c r="Q283" s="22" t="str">
        <f t="shared" si="99"/>
        <v/>
      </c>
      <c r="S283" s="10">
        <f t="shared" si="100"/>
        <v>268</v>
      </c>
      <c r="T283" s="57">
        <f t="shared" si="102"/>
        <v>362.48</v>
      </c>
      <c r="U283" s="57">
        <f t="shared" si="103"/>
        <v>84.339777757379125</v>
      </c>
      <c r="V283" s="57">
        <f t="shared" si="104"/>
        <v>278.14022224262089</v>
      </c>
      <c r="W283" s="57">
        <f t="shared" si="105"/>
        <v>62374.266111810437</v>
      </c>
      <c r="X283" s="57">
        <f>IF(W283=0,0,SUM($U$16:U283))</f>
        <v>34518.906111810502</v>
      </c>
      <c r="Y283" s="22" t="str">
        <f t="shared" si="106"/>
        <v/>
      </c>
      <c r="Z283" s="15">
        <f t="shared" si="88"/>
        <v>12</v>
      </c>
    </row>
    <row r="284" spans="2:26" x14ac:dyDescent="0.3">
      <c r="B284" s="10">
        <f t="shared" si="91"/>
        <v>269</v>
      </c>
      <c r="C284" s="53">
        <f t="shared" si="107"/>
        <v>0</v>
      </c>
      <c r="D284" s="53">
        <f t="shared" si="92"/>
        <v>0</v>
      </c>
      <c r="E284" s="53">
        <f t="shared" si="93"/>
        <v>0</v>
      </c>
      <c r="F284" s="53">
        <f t="shared" si="94"/>
        <v>0</v>
      </c>
      <c r="G284" s="53">
        <f>IF(D284=0,0,SUM($D$16:D284))</f>
        <v>0</v>
      </c>
      <c r="H284" s="22" t="str">
        <f t="shared" si="95"/>
        <v/>
      </c>
      <c r="J284" s="10">
        <f t="shared" si="89"/>
        <v>269</v>
      </c>
      <c r="K284" s="15">
        <f t="shared" si="101"/>
        <v>0</v>
      </c>
      <c r="L284" s="15">
        <f t="shared" si="96"/>
        <v>0</v>
      </c>
      <c r="M284" s="15">
        <f t="shared" si="97"/>
        <v>0</v>
      </c>
      <c r="N284" s="15">
        <f t="shared" si="90"/>
        <v>0</v>
      </c>
      <c r="O284" s="15">
        <f t="shared" si="98"/>
        <v>0</v>
      </c>
      <c r="P284" s="15">
        <f>IF(L284=0,0,SUM($L$16:L284))</f>
        <v>0</v>
      </c>
      <c r="Q284" s="22" t="str">
        <f t="shared" si="99"/>
        <v/>
      </c>
      <c r="S284" s="10">
        <f t="shared" si="100"/>
        <v>269</v>
      </c>
      <c r="T284" s="57">
        <f t="shared" si="102"/>
        <v>362.48</v>
      </c>
      <c r="U284" s="57">
        <f t="shared" si="103"/>
        <v>83.965358227437136</v>
      </c>
      <c r="V284" s="57">
        <f t="shared" si="104"/>
        <v>278.51464177256287</v>
      </c>
      <c r="W284" s="57">
        <f t="shared" si="105"/>
        <v>62095.751470037874</v>
      </c>
      <c r="X284" s="57">
        <f>IF(W284=0,0,SUM($U$16:U284))</f>
        <v>34602.871470037942</v>
      </c>
      <c r="Y284" s="22" t="str">
        <f t="shared" si="106"/>
        <v/>
      </c>
      <c r="Z284" s="15">
        <f t="shared" si="88"/>
        <v>12</v>
      </c>
    </row>
    <row r="285" spans="2:26" x14ac:dyDescent="0.3">
      <c r="B285" s="10">
        <f t="shared" si="91"/>
        <v>270</v>
      </c>
      <c r="C285" s="53">
        <f t="shared" si="107"/>
        <v>0</v>
      </c>
      <c r="D285" s="53">
        <f t="shared" si="92"/>
        <v>0</v>
      </c>
      <c r="E285" s="53">
        <f t="shared" si="93"/>
        <v>0</v>
      </c>
      <c r="F285" s="53">
        <f t="shared" si="94"/>
        <v>0</v>
      </c>
      <c r="G285" s="53">
        <f>IF(D285=0,0,SUM($D$16:D285))</f>
        <v>0</v>
      </c>
      <c r="H285" s="22" t="str">
        <f t="shared" si="95"/>
        <v/>
      </c>
      <c r="J285" s="10">
        <f t="shared" si="89"/>
        <v>270</v>
      </c>
      <c r="K285" s="15">
        <f t="shared" si="101"/>
        <v>0</v>
      </c>
      <c r="L285" s="15">
        <f t="shared" si="96"/>
        <v>0</v>
      </c>
      <c r="M285" s="15">
        <f t="shared" si="97"/>
        <v>0</v>
      </c>
      <c r="N285" s="15">
        <f t="shared" si="90"/>
        <v>0</v>
      </c>
      <c r="O285" s="15">
        <f t="shared" si="98"/>
        <v>0</v>
      </c>
      <c r="P285" s="15">
        <f>IF(L285=0,0,SUM($L$16:L285))</f>
        <v>0</v>
      </c>
      <c r="Q285" s="22" t="str">
        <f t="shared" si="99"/>
        <v/>
      </c>
      <c r="S285" s="10">
        <f t="shared" si="100"/>
        <v>270</v>
      </c>
      <c r="T285" s="57">
        <f t="shared" si="102"/>
        <v>362.48</v>
      </c>
      <c r="U285" s="57">
        <f t="shared" si="103"/>
        <v>83.590434671204846</v>
      </c>
      <c r="V285" s="57">
        <f t="shared" si="104"/>
        <v>278.88956532879519</v>
      </c>
      <c r="W285" s="57">
        <f t="shared" si="105"/>
        <v>61816.861904709076</v>
      </c>
      <c r="X285" s="57">
        <f>IF(W285=0,0,SUM($U$16:U285))</f>
        <v>34686.461904709147</v>
      </c>
      <c r="Y285" s="22" t="str">
        <f t="shared" si="106"/>
        <v/>
      </c>
      <c r="Z285" s="15">
        <f t="shared" si="88"/>
        <v>12</v>
      </c>
    </row>
    <row r="286" spans="2:26" x14ac:dyDescent="0.3">
      <c r="B286" s="10">
        <f t="shared" si="91"/>
        <v>271</v>
      </c>
      <c r="C286" s="53">
        <f t="shared" si="107"/>
        <v>0</v>
      </c>
      <c r="D286" s="53">
        <f t="shared" si="92"/>
        <v>0</v>
      </c>
      <c r="E286" s="53">
        <f t="shared" si="93"/>
        <v>0</v>
      </c>
      <c r="F286" s="53">
        <f t="shared" si="94"/>
        <v>0</v>
      </c>
      <c r="G286" s="53">
        <f>IF(D286=0,0,SUM($D$16:D286))</f>
        <v>0</v>
      </c>
      <c r="H286" s="22" t="str">
        <f t="shared" si="95"/>
        <v/>
      </c>
      <c r="J286" s="10">
        <f t="shared" si="89"/>
        <v>271</v>
      </c>
      <c r="K286" s="15">
        <f t="shared" si="101"/>
        <v>0</v>
      </c>
      <c r="L286" s="15">
        <f t="shared" si="96"/>
        <v>0</v>
      </c>
      <c r="M286" s="15">
        <f t="shared" si="97"/>
        <v>0</v>
      </c>
      <c r="N286" s="15">
        <f t="shared" si="90"/>
        <v>0</v>
      </c>
      <c r="O286" s="15">
        <f t="shared" si="98"/>
        <v>0</v>
      </c>
      <c r="P286" s="15">
        <f>IF(L286=0,0,SUM($L$16:L286))</f>
        <v>0</v>
      </c>
      <c r="Q286" s="22" t="str">
        <f t="shared" si="99"/>
        <v/>
      </c>
      <c r="S286" s="10">
        <f t="shared" si="100"/>
        <v>271</v>
      </c>
      <c r="T286" s="57">
        <f t="shared" si="102"/>
        <v>362.48</v>
      </c>
      <c r="U286" s="57">
        <f t="shared" si="103"/>
        <v>83.215006410185296</v>
      </c>
      <c r="V286" s="57">
        <f t="shared" si="104"/>
        <v>279.26499358981471</v>
      </c>
      <c r="W286" s="57">
        <f t="shared" si="105"/>
        <v>61537.596911119261</v>
      </c>
      <c r="X286" s="57">
        <f>IF(W286=0,0,SUM($U$16:U286))</f>
        <v>34769.676911119335</v>
      </c>
      <c r="Y286" s="22" t="str">
        <f t="shared" si="106"/>
        <v/>
      </c>
      <c r="Z286" s="15">
        <f t="shared" si="88"/>
        <v>12</v>
      </c>
    </row>
    <row r="287" spans="2:26" x14ac:dyDescent="0.3">
      <c r="B287" s="10">
        <f t="shared" si="91"/>
        <v>272</v>
      </c>
      <c r="C287" s="53">
        <f t="shared" si="107"/>
        <v>0</v>
      </c>
      <c r="D287" s="53">
        <f t="shared" si="92"/>
        <v>0</v>
      </c>
      <c r="E287" s="53">
        <f t="shared" si="93"/>
        <v>0</v>
      </c>
      <c r="F287" s="53">
        <f t="shared" si="94"/>
        <v>0</v>
      </c>
      <c r="G287" s="53">
        <f>IF(D287=0,0,SUM($D$16:D287))</f>
        <v>0</v>
      </c>
      <c r="H287" s="22" t="str">
        <f t="shared" si="95"/>
        <v/>
      </c>
      <c r="J287" s="10">
        <f t="shared" si="89"/>
        <v>272</v>
      </c>
      <c r="K287" s="15">
        <f t="shared" si="101"/>
        <v>0</v>
      </c>
      <c r="L287" s="15">
        <f t="shared" si="96"/>
        <v>0</v>
      </c>
      <c r="M287" s="15">
        <f t="shared" si="97"/>
        <v>0</v>
      </c>
      <c r="N287" s="15">
        <f t="shared" si="90"/>
        <v>0</v>
      </c>
      <c r="O287" s="15">
        <f t="shared" si="98"/>
        <v>0</v>
      </c>
      <c r="P287" s="15">
        <f>IF(L287=0,0,SUM($L$16:L287))</f>
        <v>0</v>
      </c>
      <c r="Q287" s="22" t="str">
        <f t="shared" si="99"/>
        <v/>
      </c>
      <c r="S287" s="10">
        <f t="shared" si="100"/>
        <v>272</v>
      </c>
      <c r="T287" s="57">
        <f t="shared" si="102"/>
        <v>362.48</v>
      </c>
      <c r="U287" s="57">
        <f t="shared" si="103"/>
        <v>82.83907276496825</v>
      </c>
      <c r="V287" s="57">
        <f t="shared" si="104"/>
        <v>279.64092723503177</v>
      </c>
      <c r="W287" s="57">
        <f t="shared" si="105"/>
        <v>61257.955983884232</v>
      </c>
      <c r="X287" s="57">
        <f>IF(W287=0,0,SUM($U$16:U287))</f>
        <v>34852.515983884303</v>
      </c>
      <c r="Y287" s="22" t="str">
        <f t="shared" si="106"/>
        <v/>
      </c>
      <c r="Z287" s="15">
        <f t="shared" si="88"/>
        <v>12</v>
      </c>
    </row>
    <row r="288" spans="2:26" x14ac:dyDescent="0.3">
      <c r="B288" s="10">
        <f t="shared" si="91"/>
        <v>273</v>
      </c>
      <c r="C288" s="53">
        <f t="shared" si="107"/>
        <v>0</v>
      </c>
      <c r="D288" s="53">
        <f t="shared" si="92"/>
        <v>0</v>
      </c>
      <c r="E288" s="53">
        <f t="shared" si="93"/>
        <v>0</v>
      </c>
      <c r="F288" s="53">
        <f t="shared" si="94"/>
        <v>0</v>
      </c>
      <c r="G288" s="53">
        <f>IF(D288=0,0,SUM($D$16:D288))</f>
        <v>0</v>
      </c>
      <c r="H288" s="22" t="str">
        <f t="shared" si="95"/>
        <v/>
      </c>
      <c r="J288" s="10">
        <f t="shared" si="89"/>
        <v>273</v>
      </c>
      <c r="K288" s="15">
        <f t="shared" si="101"/>
        <v>0</v>
      </c>
      <c r="L288" s="15">
        <f t="shared" si="96"/>
        <v>0</v>
      </c>
      <c r="M288" s="15">
        <f t="shared" si="97"/>
        <v>0</v>
      </c>
      <c r="N288" s="15">
        <f t="shared" si="90"/>
        <v>0</v>
      </c>
      <c r="O288" s="15">
        <f t="shared" si="98"/>
        <v>0</v>
      </c>
      <c r="P288" s="15">
        <f>IF(L288=0,0,SUM($L$16:L288))</f>
        <v>0</v>
      </c>
      <c r="Q288" s="22" t="str">
        <f t="shared" si="99"/>
        <v/>
      </c>
      <c r="S288" s="10">
        <f t="shared" si="100"/>
        <v>273</v>
      </c>
      <c r="T288" s="57">
        <f t="shared" si="102"/>
        <v>362.48</v>
      </c>
      <c r="U288" s="57">
        <f t="shared" si="103"/>
        <v>82.462633055228778</v>
      </c>
      <c r="V288" s="57">
        <f t="shared" si="104"/>
        <v>280.01736694477125</v>
      </c>
      <c r="W288" s="57">
        <f t="shared" si="105"/>
        <v>60977.938616939464</v>
      </c>
      <c r="X288" s="57">
        <f>IF(W288=0,0,SUM($U$16:U288))</f>
        <v>34934.97861693953</v>
      </c>
      <c r="Y288" s="22" t="str">
        <f t="shared" si="106"/>
        <v/>
      </c>
      <c r="Z288" s="15">
        <f t="shared" si="88"/>
        <v>12</v>
      </c>
    </row>
    <row r="289" spans="2:26" x14ac:dyDescent="0.3">
      <c r="B289" s="10">
        <f t="shared" si="91"/>
        <v>274</v>
      </c>
      <c r="C289" s="53">
        <f t="shared" si="107"/>
        <v>0</v>
      </c>
      <c r="D289" s="53">
        <f t="shared" si="92"/>
        <v>0</v>
      </c>
      <c r="E289" s="53">
        <f t="shared" si="93"/>
        <v>0</v>
      </c>
      <c r="F289" s="53">
        <f t="shared" si="94"/>
        <v>0</v>
      </c>
      <c r="G289" s="53">
        <f>IF(D289=0,0,SUM($D$16:D289))</f>
        <v>0</v>
      </c>
      <c r="H289" s="22" t="str">
        <f t="shared" si="95"/>
        <v/>
      </c>
      <c r="J289" s="10">
        <f t="shared" si="89"/>
        <v>274</v>
      </c>
      <c r="K289" s="15">
        <f t="shared" si="101"/>
        <v>0</v>
      </c>
      <c r="L289" s="15">
        <f t="shared" si="96"/>
        <v>0</v>
      </c>
      <c r="M289" s="15">
        <f t="shared" si="97"/>
        <v>0</v>
      </c>
      <c r="N289" s="15">
        <f t="shared" si="90"/>
        <v>0</v>
      </c>
      <c r="O289" s="15">
        <f t="shared" si="98"/>
        <v>0</v>
      </c>
      <c r="P289" s="15">
        <f>IF(L289=0,0,SUM($L$16:L289))</f>
        <v>0</v>
      </c>
      <c r="Q289" s="22" t="str">
        <f t="shared" si="99"/>
        <v/>
      </c>
      <c r="S289" s="10">
        <f t="shared" si="100"/>
        <v>274</v>
      </c>
      <c r="T289" s="57">
        <f t="shared" si="102"/>
        <v>362.48</v>
      </c>
      <c r="U289" s="57">
        <f t="shared" si="103"/>
        <v>82.085686599726216</v>
      </c>
      <c r="V289" s="57">
        <f t="shared" si="104"/>
        <v>280.3943134002738</v>
      </c>
      <c r="W289" s="57">
        <f t="shared" si="105"/>
        <v>60697.544303539187</v>
      </c>
      <c r="X289" s="57">
        <f>IF(W289=0,0,SUM($U$16:U289))</f>
        <v>35017.064303539257</v>
      </c>
      <c r="Y289" s="22" t="str">
        <f t="shared" si="106"/>
        <v/>
      </c>
      <c r="Z289" s="15">
        <f t="shared" si="88"/>
        <v>12</v>
      </c>
    </row>
    <row r="290" spans="2:26" x14ac:dyDescent="0.3">
      <c r="B290" s="10">
        <f t="shared" si="91"/>
        <v>275</v>
      </c>
      <c r="C290" s="53">
        <f t="shared" si="107"/>
        <v>0</v>
      </c>
      <c r="D290" s="53">
        <f t="shared" si="92"/>
        <v>0</v>
      </c>
      <c r="E290" s="53">
        <f t="shared" si="93"/>
        <v>0</v>
      </c>
      <c r="F290" s="53">
        <f t="shared" si="94"/>
        <v>0</v>
      </c>
      <c r="G290" s="53">
        <f>IF(D290=0,0,SUM($D$16:D290))</f>
        <v>0</v>
      </c>
      <c r="H290" s="22" t="str">
        <f t="shared" si="95"/>
        <v/>
      </c>
      <c r="J290" s="10">
        <f t="shared" si="89"/>
        <v>275</v>
      </c>
      <c r="K290" s="15">
        <f t="shared" si="101"/>
        <v>0</v>
      </c>
      <c r="L290" s="15">
        <f t="shared" si="96"/>
        <v>0</v>
      </c>
      <c r="M290" s="15">
        <f t="shared" si="97"/>
        <v>0</v>
      </c>
      <c r="N290" s="15">
        <f t="shared" si="90"/>
        <v>0</v>
      </c>
      <c r="O290" s="15">
        <f t="shared" si="98"/>
        <v>0</v>
      </c>
      <c r="P290" s="15">
        <f>IF(L290=0,0,SUM($L$16:L290))</f>
        <v>0</v>
      </c>
      <c r="Q290" s="22" t="str">
        <f t="shared" si="99"/>
        <v/>
      </c>
      <c r="S290" s="10">
        <f t="shared" si="100"/>
        <v>275</v>
      </c>
      <c r="T290" s="57">
        <f t="shared" si="102"/>
        <v>362.48</v>
      </c>
      <c r="U290" s="57">
        <f t="shared" si="103"/>
        <v>81.70823271630276</v>
      </c>
      <c r="V290" s="57">
        <f t="shared" si="104"/>
        <v>280.77176728369727</v>
      </c>
      <c r="W290" s="57">
        <f t="shared" si="105"/>
        <v>60416.772536255492</v>
      </c>
      <c r="X290" s="57">
        <f>IF(W290=0,0,SUM($U$16:U290))</f>
        <v>35098.772536255557</v>
      </c>
      <c r="Y290" s="22" t="str">
        <f t="shared" si="106"/>
        <v/>
      </c>
      <c r="Z290" s="15">
        <f t="shared" si="88"/>
        <v>12</v>
      </c>
    </row>
    <row r="291" spans="2:26" x14ac:dyDescent="0.3">
      <c r="B291" s="10">
        <f t="shared" si="91"/>
        <v>276</v>
      </c>
      <c r="C291" s="53">
        <f t="shared" si="107"/>
        <v>0</v>
      </c>
      <c r="D291" s="53">
        <f t="shared" si="92"/>
        <v>0</v>
      </c>
      <c r="E291" s="53">
        <f t="shared" si="93"/>
        <v>0</v>
      </c>
      <c r="F291" s="53">
        <f t="shared" si="94"/>
        <v>0</v>
      </c>
      <c r="G291" s="53">
        <f>IF(D291=0,0,SUM($D$16:D291))</f>
        <v>0</v>
      </c>
      <c r="H291" s="22" t="str">
        <f t="shared" si="95"/>
        <v/>
      </c>
      <c r="J291" s="10">
        <f t="shared" si="89"/>
        <v>276</v>
      </c>
      <c r="K291" s="15">
        <f t="shared" si="101"/>
        <v>0</v>
      </c>
      <c r="L291" s="15">
        <f t="shared" si="96"/>
        <v>0</v>
      </c>
      <c r="M291" s="15">
        <f t="shared" si="97"/>
        <v>0</v>
      </c>
      <c r="N291" s="15">
        <f t="shared" si="90"/>
        <v>0</v>
      </c>
      <c r="O291" s="15">
        <f t="shared" si="98"/>
        <v>0</v>
      </c>
      <c r="P291" s="15">
        <f>IF(L291=0,0,SUM($L$16:L291))</f>
        <v>0</v>
      </c>
      <c r="Q291" s="22" t="str">
        <f t="shared" si="99"/>
        <v/>
      </c>
      <c r="S291" s="10">
        <f t="shared" si="100"/>
        <v>276</v>
      </c>
      <c r="T291" s="57">
        <f t="shared" si="102"/>
        <v>362.48</v>
      </c>
      <c r="U291" s="57">
        <f t="shared" si="103"/>
        <v>81.3302707218824</v>
      </c>
      <c r="V291" s="57">
        <f t="shared" si="104"/>
        <v>281.1497292781176</v>
      </c>
      <c r="W291" s="57">
        <f t="shared" si="105"/>
        <v>60135.622806977372</v>
      </c>
      <c r="X291" s="57">
        <f>IF(W291=0,0,SUM($U$16:U291))</f>
        <v>35180.10280697744</v>
      </c>
      <c r="Y291" s="22" t="str">
        <f t="shared" si="106"/>
        <v/>
      </c>
      <c r="Z291" s="15">
        <f t="shared" si="88"/>
        <v>12</v>
      </c>
    </row>
    <row r="292" spans="2:26" x14ac:dyDescent="0.3">
      <c r="B292" s="10">
        <f t="shared" si="91"/>
        <v>277</v>
      </c>
      <c r="C292" s="53">
        <f t="shared" si="107"/>
        <v>0</v>
      </c>
      <c r="D292" s="53">
        <f t="shared" si="92"/>
        <v>0</v>
      </c>
      <c r="E292" s="53">
        <f t="shared" si="93"/>
        <v>0</v>
      </c>
      <c r="F292" s="53">
        <f t="shared" si="94"/>
        <v>0</v>
      </c>
      <c r="G292" s="53">
        <f>IF(D292=0,0,SUM($D$16:D292))</f>
        <v>0</v>
      </c>
      <c r="H292" s="22" t="str">
        <f t="shared" si="95"/>
        <v/>
      </c>
      <c r="J292" s="10">
        <f t="shared" si="89"/>
        <v>277</v>
      </c>
      <c r="K292" s="15">
        <f t="shared" si="101"/>
        <v>0</v>
      </c>
      <c r="L292" s="15">
        <f t="shared" si="96"/>
        <v>0</v>
      </c>
      <c r="M292" s="15">
        <f t="shared" si="97"/>
        <v>0</v>
      </c>
      <c r="N292" s="15">
        <f t="shared" si="90"/>
        <v>0</v>
      </c>
      <c r="O292" s="15">
        <f t="shared" si="98"/>
        <v>0</v>
      </c>
      <c r="P292" s="15">
        <f>IF(L292=0,0,SUM($L$16:L292))</f>
        <v>0</v>
      </c>
      <c r="Q292" s="22" t="str">
        <f t="shared" si="99"/>
        <v/>
      </c>
      <c r="S292" s="10">
        <f t="shared" si="100"/>
        <v>277</v>
      </c>
      <c r="T292" s="57">
        <f t="shared" si="102"/>
        <v>362.48</v>
      </c>
      <c r="U292" s="57">
        <f t="shared" si="103"/>
        <v>80.951799932469541</v>
      </c>
      <c r="V292" s="57">
        <f t="shared" si="104"/>
        <v>281.52820006753046</v>
      </c>
      <c r="W292" s="57">
        <f t="shared" si="105"/>
        <v>59854.094606909843</v>
      </c>
      <c r="X292" s="57">
        <f>IF(W292=0,0,SUM($U$16:U292))</f>
        <v>35261.054606909907</v>
      </c>
      <c r="Y292" s="22" t="str">
        <f t="shared" si="106"/>
        <v/>
      </c>
      <c r="Z292" s="15">
        <f t="shared" si="88"/>
        <v>12</v>
      </c>
    </row>
    <row r="293" spans="2:26" x14ac:dyDescent="0.3">
      <c r="B293" s="10">
        <f t="shared" si="91"/>
        <v>278</v>
      </c>
      <c r="C293" s="53">
        <f t="shared" si="107"/>
        <v>0</v>
      </c>
      <c r="D293" s="53">
        <f t="shared" si="92"/>
        <v>0</v>
      </c>
      <c r="E293" s="53">
        <f t="shared" si="93"/>
        <v>0</v>
      </c>
      <c r="F293" s="53">
        <f t="shared" si="94"/>
        <v>0</v>
      </c>
      <c r="G293" s="53">
        <f>IF(D293=0,0,SUM($D$16:D293))</f>
        <v>0</v>
      </c>
      <c r="H293" s="22" t="str">
        <f t="shared" si="95"/>
        <v/>
      </c>
      <c r="J293" s="10">
        <f t="shared" si="89"/>
        <v>278</v>
      </c>
      <c r="K293" s="15">
        <f t="shared" si="101"/>
        <v>0</v>
      </c>
      <c r="L293" s="15">
        <f t="shared" si="96"/>
        <v>0</v>
      </c>
      <c r="M293" s="15">
        <f t="shared" si="97"/>
        <v>0</v>
      </c>
      <c r="N293" s="15">
        <f t="shared" si="90"/>
        <v>0</v>
      </c>
      <c r="O293" s="15">
        <f t="shared" si="98"/>
        <v>0</v>
      </c>
      <c r="P293" s="15">
        <f>IF(L293=0,0,SUM($L$16:L293))</f>
        <v>0</v>
      </c>
      <c r="Q293" s="22" t="str">
        <f t="shared" si="99"/>
        <v/>
      </c>
      <c r="S293" s="10">
        <f t="shared" si="100"/>
        <v>278</v>
      </c>
      <c r="T293" s="57">
        <f t="shared" si="102"/>
        <v>362.48</v>
      </c>
      <c r="U293" s="57">
        <f t="shared" si="103"/>
        <v>80.572819663147882</v>
      </c>
      <c r="V293" s="57">
        <f t="shared" si="104"/>
        <v>281.90718033685215</v>
      </c>
      <c r="W293" s="57">
        <f t="shared" si="105"/>
        <v>59572.187426572993</v>
      </c>
      <c r="X293" s="57">
        <f>IF(W293=0,0,SUM($U$16:U293))</f>
        <v>35341.627426573054</v>
      </c>
      <c r="Y293" s="22" t="str">
        <f t="shared" si="106"/>
        <v/>
      </c>
      <c r="Z293" s="15">
        <f t="shared" si="88"/>
        <v>12</v>
      </c>
    </row>
    <row r="294" spans="2:26" x14ac:dyDescent="0.3">
      <c r="B294" s="10">
        <f t="shared" si="91"/>
        <v>279</v>
      </c>
      <c r="C294" s="53">
        <f t="shared" si="107"/>
        <v>0</v>
      </c>
      <c r="D294" s="53">
        <f t="shared" si="92"/>
        <v>0</v>
      </c>
      <c r="E294" s="53">
        <f t="shared" si="93"/>
        <v>0</v>
      </c>
      <c r="F294" s="53">
        <f t="shared" si="94"/>
        <v>0</v>
      </c>
      <c r="G294" s="53">
        <f>IF(D294=0,0,SUM($D$16:D294))</f>
        <v>0</v>
      </c>
      <c r="H294" s="22" t="str">
        <f t="shared" si="95"/>
        <v/>
      </c>
      <c r="J294" s="10">
        <f t="shared" si="89"/>
        <v>279</v>
      </c>
      <c r="K294" s="15">
        <f t="shared" si="101"/>
        <v>0</v>
      </c>
      <c r="L294" s="15">
        <f t="shared" si="96"/>
        <v>0</v>
      </c>
      <c r="M294" s="15">
        <f t="shared" si="97"/>
        <v>0</v>
      </c>
      <c r="N294" s="15">
        <f t="shared" si="90"/>
        <v>0</v>
      </c>
      <c r="O294" s="15">
        <f t="shared" si="98"/>
        <v>0</v>
      </c>
      <c r="P294" s="15">
        <f>IF(L294=0,0,SUM($L$16:L294))</f>
        <v>0</v>
      </c>
      <c r="Q294" s="22" t="str">
        <f t="shared" si="99"/>
        <v/>
      </c>
      <c r="S294" s="10">
        <f t="shared" si="100"/>
        <v>279</v>
      </c>
      <c r="T294" s="57">
        <f t="shared" si="102"/>
        <v>362.48</v>
      </c>
      <c r="U294" s="57">
        <f t="shared" si="103"/>
        <v>80.193329228079037</v>
      </c>
      <c r="V294" s="57">
        <f t="shared" si="104"/>
        <v>282.28667077192097</v>
      </c>
      <c r="W294" s="57">
        <f t="shared" si="105"/>
        <v>59289.900755801071</v>
      </c>
      <c r="X294" s="57">
        <f>IF(W294=0,0,SUM($U$16:U294))</f>
        <v>35421.820755801135</v>
      </c>
      <c r="Y294" s="22" t="str">
        <f t="shared" si="106"/>
        <v/>
      </c>
      <c r="Z294" s="15">
        <f t="shared" si="88"/>
        <v>12</v>
      </c>
    </row>
    <row r="295" spans="2:26" x14ac:dyDescent="0.3">
      <c r="B295" s="10">
        <f t="shared" si="91"/>
        <v>280</v>
      </c>
      <c r="C295" s="53">
        <f t="shared" si="107"/>
        <v>0</v>
      </c>
      <c r="D295" s="53">
        <f t="shared" si="92"/>
        <v>0</v>
      </c>
      <c r="E295" s="53">
        <f t="shared" si="93"/>
        <v>0</v>
      </c>
      <c r="F295" s="53">
        <f t="shared" si="94"/>
        <v>0</v>
      </c>
      <c r="G295" s="53">
        <f>IF(D295=0,0,SUM($D$16:D295))</f>
        <v>0</v>
      </c>
      <c r="H295" s="22" t="str">
        <f t="shared" si="95"/>
        <v/>
      </c>
      <c r="J295" s="10">
        <f t="shared" si="89"/>
        <v>280</v>
      </c>
      <c r="K295" s="15">
        <f t="shared" si="101"/>
        <v>0</v>
      </c>
      <c r="L295" s="15">
        <f t="shared" si="96"/>
        <v>0</v>
      </c>
      <c r="M295" s="15">
        <f t="shared" si="97"/>
        <v>0</v>
      </c>
      <c r="N295" s="15">
        <f t="shared" si="90"/>
        <v>0</v>
      </c>
      <c r="O295" s="15">
        <f t="shared" si="98"/>
        <v>0</v>
      </c>
      <c r="P295" s="15">
        <f>IF(L295=0,0,SUM($L$16:L295))</f>
        <v>0</v>
      </c>
      <c r="Q295" s="22" t="str">
        <f t="shared" si="99"/>
        <v/>
      </c>
      <c r="S295" s="10">
        <f t="shared" si="100"/>
        <v>280</v>
      </c>
      <c r="T295" s="57">
        <f t="shared" si="102"/>
        <v>362.48</v>
      </c>
      <c r="U295" s="57">
        <f t="shared" si="103"/>
        <v>79.813327940501438</v>
      </c>
      <c r="V295" s="57">
        <f t="shared" si="104"/>
        <v>282.66667205949858</v>
      </c>
      <c r="W295" s="57">
        <f t="shared" si="105"/>
        <v>59007.234083741569</v>
      </c>
      <c r="X295" s="57">
        <f>IF(W295=0,0,SUM($U$16:U295))</f>
        <v>35501.634083741636</v>
      </c>
      <c r="Y295" s="22" t="str">
        <f t="shared" si="106"/>
        <v/>
      </c>
      <c r="Z295" s="15">
        <f t="shared" si="88"/>
        <v>12</v>
      </c>
    </row>
    <row r="296" spans="2:26" x14ac:dyDescent="0.3">
      <c r="B296" s="10">
        <f t="shared" si="91"/>
        <v>281</v>
      </c>
      <c r="C296" s="53">
        <f t="shared" si="107"/>
        <v>0</v>
      </c>
      <c r="D296" s="53">
        <f t="shared" si="92"/>
        <v>0</v>
      </c>
      <c r="E296" s="53">
        <f t="shared" si="93"/>
        <v>0</v>
      </c>
      <c r="F296" s="53">
        <f t="shared" si="94"/>
        <v>0</v>
      </c>
      <c r="G296" s="53">
        <f>IF(D296=0,0,SUM($D$16:D296))</f>
        <v>0</v>
      </c>
      <c r="H296" s="22" t="str">
        <f t="shared" si="95"/>
        <v/>
      </c>
      <c r="J296" s="10">
        <f t="shared" si="89"/>
        <v>281</v>
      </c>
      <c r="K296" s="15">
        <f t="shared" si="101"/>
        <v>0</v>
      </c>
      <c r="L296" s="15">
        <f t="shared" si="96"/>
        <v>0</v>
      </c>
      <c r="M296" s="15">
        <f t="shared" si="97"/>
        <v>0</v>
      </c>
      <c r="N296" s="15">
        <f t="shared" si="90"/>
        <v>0</v>
      </c>
      <c r="O296" s="15">
        <f t="shared" si="98"/>
        <v>0</v>
      </c>
      <c r="P296" s="15">
        <f>IF(L296=0,0,SUM($L$16:L296))</f>
        <v>0</v>
      </c>
      <c r="Q296" s="22" t="str">
        <f t="shared" si="99"/>
        <v/>
      </c>
      <c r="S296" s="10">
        <f t="shared" si="100"/>
        <v>281</v>
      </c>
      <c r="T296" s="57">
        <f t="shared" si="102"/>
        <v>362.48</v>
      </c>
      <c r="U296" s="57">
        <f t="shared" si="103"/>
        <v>79.432815112729045</v>
      </c>
      <c r="V296" s="57">
        <f t="shared" si="104"/>
        <v>283.04718488727099</v>
      </c>
      <c r="W296" s="57">
        <f t="shared" si="105"/>
        <v>58724.186898854299</v>
      </c>
      <c r="X296" s="57">
        <f>IF(W296=0,0,SUM($U$16:U296))</f>
        <v>35581.066898854362</v>
      </c>
      <c r="Y296" s="22" t="str">
        <f t="shared" si="106"/>
        <v/>
      </c>
      <c r="Z296" s="15">
        <f t="shared" si="88"/>
        <v>12</v>
      </c>
    </row>
    <row r="297" spans="2:26" x14ac:dyDescent="0.3">
      <c r="B297" s="10">
        <f t="shared" si="91"/>
        <v>282</v>
      </c>
      <c r="C297" s="53">
        <f t="shared" si="107"/>
        <v>0</v>
      </c>
      <c r="D297" s="53">
        <f t="shared" si="92"/>
        <v>0</v>
      </c>
      <c r="E297" s="53">
        <f t="shared" si="93"/>
        <v>0</v>
      </c>
      <c r="F297" s="53">
        <f t="shared" si="94"/>
        <v>0</v>
      </c>
      <c r="G297" s="53">
        <f>IF(D297=0,0,SUM($D$16:D297))</f>
        <v>0</v>
      </c>
      <c r="H297" s="22" t="str">
        <f t="shared" si="95"/>
        <v/>
      </c>
      <c r="J297" s="10">
        <f t="shared" si="89"/>
        <v>282</v>
      </c>
      <c r="K297" s="15">
        <f t="shared" si="101"/>
        <v>0</v>
      </c>
      <c r="L297" s="15">
        <f t="shared" si="96"/>
        <v>0</v>
      </c>
      <c r="M297" s="15">
        <f t="shared" si="97"/>
        <v>0</v>
      </c>
      <c r="N297" s="15">
        <f t="shared" si="90"/>
        <v>0</v>
      </c>
      <c r="O297" s="15">
        <f t="shared" si="98"/>
        <v>0</v>
      </c>
      <c r="P297" s="15">
        <f>IF(L297=0,0,SUM($L$16:L297))</f>
        <v>0</v>
      </c>
      <c r="Q297" s="22" t="str">
        <f t="shared" si="99"/>
        <v/>
      </c>
      <c r="S297" s="10">
        <f t="shared" si="100"/>
        <v>282</v>
      </c>
      <c r="T297" s="57">
        <f t="shared" si="102"/>
        <v>362.48</v>
      </c>
      <c r="U297" s="57">
        <f t="shared" si="103"/>
        <v>79.05179005615004</v>
      </c>
      <c r="V297" s="57">
        <f t="shared" si="104"/>
        <v>283.42820994384999</v>
      </c>
      <c r="W297" s="57">
        <f t="shared" si="105"/>
        <v>58440.75868891045</v>
      </c>
      <c r="X297" s="57">
        <f>IF(W297=0,0,SUM($U$16:U297))</f>
        <v>35660.118688910516</v>
      </c>
      <c r="Y297" s="22" t="str">
        <f t="shared" si="106"/>
        <v/>
      </c>
      <c r="Z297" s="15">
        <f t="shared" ref="Z297:Z360" si="108">Z273+1</f>
        <v>12</v>
      </c>
    </row>
    <row r="298" spans="2:26" x14ac:dyDescent="0.3">
      <c r="B298" s="10">
        <f t="shared" si="91"/>
        <v>283</v>
      </c>
      <c r="C298" s="53">
        <f t="shared" si="107"/>
        <v>0</v>
      </c>
      <c r="D298" s="53">
        <f t="shared" si="92"/>
        <v>0</v>
      </c>
      <c r="E298" s="53">
        <f t="shared" si="93"/>
        <v>0</v>
      </c>
      <c r="F298" s="53">
        <f t="shared" si="94"/>
        <v>0</v>
      </c>
      <c r="G298" s="53">
        <f>IF(D298=0,0,SUM($D$16:D298))</f>
        <v>0</v>
      </c>
      <c r="H298" s="22" t="str">
        <f t="shared" si="95"/>
        <v/>
      </c>
      <c r="J298" s="10">
        <f t="shared" si="89"/>
        <v>283</v>
      </c>
      <c r="K298" s="15">
        <f t="shared" si="101"/>
        <v>0</v>
      </c>
      <c r="L298" s="15">
        <f t="shared" si="96"/>
        <v>0</v>
      </c>
      <c r="M298" s="15">
        <f t="shared" si="97"/>
        <v>0</v>
      </c>
      <c r="N298" s="15">
        <f t="shared" si="90"/>
        <v>0</v>
      </c>
      <c r="O298" s="15">
        <f t="shared" si="98"/>
        <v>0</v>
      </c>
      <c r="P298" s="15">
        <f>IF(L298=0,0,SUM($L$16:L298))</f>
        <v>0</v>
      </c>
      <c r="Q298" s="22" t="str">
        <f t="shared" si="99"/>
        <v/>
      </c>
      <c r="S298" s="10">
        <f t="shared" si="100"/>
        <v>283</v>
      </c>
      <c r="T298" s="57">
        <f t="shared" si="102"/>
        <v>362.48</v>
      </c>
      <c r="U298" s="57">
        <f t="shared" si="103"/>
        <v>78.670252081225613</v>
      </c>
      <c r="V298" s="57">
        <f t="shared" si="104"/>
        <v>283.80974791877441</v>
      </c>
      <c r="W298" s="57">
        <f t="shared" si="105"/>
        <v>58156.948940991679</v>
      </c>
      <c r="X298" s="57">
        <f>IF(W298=0,0,SUM($U$16:U298))</f>
        <v>35738.788940991741</v>
      </c>
      <c r="Y298" s="22" t="str">
        <f t="shared" si="106"/>
        <v/>
      </c>
      <c r="Z298" s="15">
        <f t="shared" si="108"/>
        <v>12</v>
      </c>
    </row>
    <row r="299" spans="2:26" x14ac:dyDescent="0.3">
      <c r="B299" s="10">
        <f t="shared" si="91"/>
        <v>284</v>
      </c>
      <c r="C299" s="53">
        <f t="shared" si="107"/>
        <v>0</v>
      </c>
      <c r="D299" s="53">
        <f t="shared" si="92"/>
        <v>0</v>
      </c>
      <c r="E299" s="53">
        <f t="shared" si="93"/>
        <v>0</v>
      </c>
      <c r="F299" s="53">
        <f t="shared" si="94"/>
        <v>0</v>
      </c>
      <c r="G299" s="53">
        <f>IF(D299=0,0,SUM($D$16:D299))</f>
        <v>0</v>
      </c>
      <c r="H299" s="22" t="str">
        <f t="shared" si="95"/>
        <v/>
      </c>
      <c r="J299" s="10">
        <f t="shared" si="89"/>
        <v>284</v>
      </c>
      <c r="K299" s="15">
        <f t="shared" si="101"/>
        <v>0</v>
      </c>
      <c r="L299" s="15">
        <f t="shared" si="96"/>
        <v>0</v>
      </c>
      <c r="M299" s="15">
        <f t="shared" si="97"/>
        <v>0</v>
      </c>
      <c r="N299" s="15">
        <f t="shared" si="90"/>
        <v>0</v>
      </c>
      <c r="O299" s="15">
        <f t="shared" si="98"/>
        <v>0</v>
      </c>
      <c r="P299" s="15">
        <f>IF(L299=0,0,SUM($L$16:L299))</f>
        <v>0</v>
      </c>
      <c r="Q299" s="22" t="str">
        <f t="shared" si="99"/>
        <v/>
      </c>
      <c r="S299" s="10">
        <f t="shared" si="100"/>
        <v>284</v>
      </c>
      <c r="T299" s="57">
        <f t="shared" si="102"/>
        <v>362.48</v>
      </c>
      <c r="U299" s="57">
        <f t="shared" si="103"/>
        <v>78.288200497488802</v>
      </c>
      <c r="V299" s="57">
        <f t="shared" si="104"/>
        <v>284.19179950251123</v>
      </c>
      <c r="W299" s="57">
        <f t="shared" si="105"/>
        <v>57872.757141489164</v>
      </c>
      <c r="X299" s="57">
        <f>IF(W299=0,0,SUM($U$16:U299))</f>
        <v>35817.07714148923</v>
      </c>
      <c r="Y299" s="22" t="str">
        <f t="shared" si="106"/>
        <v/>
      </c>
      <c r="Z299" s="15">
        <f t="shared" si="108"/>
        <v>12</v>
      </c>
    </row>
    <row r="300" spans="2:26" x14ac:dyDescent="0.3">
      <c r="B300" s="10">
        <f t="shared" si="91"/>
        <v>285</v>
      </c>
      <c r="C300" s="53">
        <f t="shared" si="107"/>
        <v>0</v>
      </c>
      <c r="D300" s="53">
        <f t="shared" si="92"/>
        <v>0</v>
      </c>
      <c r="E300" s="53">
        <f t="shared" si="93"/>
        <v>0</v>
      </c>
      <c r="F300" s="53">
        <f t="shared" si="94"/>
        <v>0</v>
      </c>
      <c r="G300" s="53">
        <f>IF(D300=0,0,SUM($D$16:D300))</f>
        <v>0</v>
      </c>
      <c r="H300" s="22" t="str">
        <f t="shared" si="95"/>
        <v/>
      </c>
      <c r="J300" s="10">
        <f t="shared" si="89"/>
        <v>285</v>
      </c>
      <c r="K300" s="15">
        <f t="shared" si="101"/>
        <v>0</v>
      </c>
      <c r="L300" s="15">
        <f t="shared" si="96"/>
        <v>0</v>
      </c>
      <c r="M300" s="15">
        <f t="shared" si="97"/>
        <v>0</v>
      </c>
      <c r="N300" s="15">
        <f t="shared" si="90"/>
        <v>0</v>
      </c>
      <c r="O300" s="15">
        <f t="shared" si="98"/>
        <v>0</v>
      </c>
      <c r="P300" s="15">
        <f>IF(L300=0,0,SUM($L$16:L300))</f>
        <v>0</v>
      </c>
      <c r="Q300" s="22" t="str">
        <f t="shared" si="99"/>
        <v/>
      </c>
      <c r="S300" s="10">
        <f t="shared" si="100"/>
        <v>285</v>
      </c>
      <c r="T300" s="57">
        <f t="shared" si="102"/>
        <v>362.48</v>
      </c>
      <c r="U300" s="57">
        <f t="shared" si="103"/>
        <v>77.905634613543114</v>
      </c>
      <c r="V300" s="57">
        <f t="shared" si="104"/>
        <v>284.57436538645692</v>
      </c>
      <c r="W300" s="57">
        <f t="shared" si="105"/>
        <v>57588.182776102709</v>
      </c>
      <c r="X300" s="57">
        <f>IF(W300=0,0,SUM($U$16:U300))</f>
        <v>35894.98277610277</v>
      </c>
      <c r="Y300" s="22" t="str">
        <f t="shared" si="106"/>
        <v/>
      </c>
      <c r="Z300" s="15">
        <f t="shared" si="108"/>
        <v>12</v>
      </c>
    </row>
    <row r="301" spans="2:26" x14ac:dyDescent="0.3">
      <c r="B301" s="10">
        <f t="shared" si="91"/>
        <v>286</v>
      </c>
      <c r="C301" s="53">
        <f t="shared" si="107"/>
        <v>0</v>
      </c>
      <c r="D301" s="53">
        <f t="shared" si="92"/>
        <v>0</v>
      </c>
      <c r="E301" s="53">
        <f t="shared" si="93"/>
        <v>0</v>
      </c>
      <c r="F301" s="53">
        <f t="shared" si="94"/>
        <v>0</v>
      </c>
      <c r="G301" s="53">
        <f>IF(D301=0,0,SUM($D$16:D301))</f>
        <v>0</v>
      </c>
      <c r="H301" s="22" t="str">
        <f t="shared" si="95"/>
        <v/>
      </c>
      <c r="J301" s="10">
        <f t="shared" si="89"/>
        <v>286</v>
      </c>
      <c r="K301" s="15">
        <f t="shared" si="101"/>
        <v>0</v>
      </c>
      <c r="L301" s="15">
        <f t="shared" si="96"/>
        <v>0</v>
      </c>
      <c r="M301" s="15">
        <f t="shared" si="97"/>
        <v>0</v>
      </c>
      <c r="N301" s="15">
        <f t="shared" si="90"/>
        <v>0</v>
      </c>
      <c r="O301" s="15">
        <f t="shared" si="98"/>
        <v>0</v>
      </c>
      <c r="P301" s="15">
        <f>IF(L301=0,0,SUM($L$16:L301))</f>
        <v>0</v>
      </c>
      <c r="Q301" s="22" t="str">
        <f t="shared" si="99"/>
        <v/>
      </c>
      <c r="S301" s="10">
        <f t="shared" si="100"/>
        <v>286</v>
      </c>
      <c r="T301" s="57">
        <f t="shared" si="102"/>
        <v>362.48</v>
      </c>
      <c r="U301" s="57">
        <f t="shared" si="103"/>
        <v>77.522553737061344</v>
      </c>
      <c r="V301" s="57">
        <f t="shared" si="104"/>
        <v>284.95744626293867</v>
      </c>
      <c r="W301" s="57">
        <f t="shared" si="105"/>
        <v>57303.22532983977</v>
      </c>
      <c r="X301" s="57">
        <f>IF(W301=0,0,SUM($U$16:U301))</f>
        <v>35972.505329839834</v>
      </c>
      <c r="Y301" s="22" t="str">
        <f t="shared" si="106"/>
        <v/>
      </c>
      <c r="Z301" s="15">
        <f t="shared" si="108"/>
        <v>12</v>
      </c>
    </row>
    <row r="302" spans="2:26" x14ac:dyDescent="0.3">
      <c r="B302" s="10">
        <f t="shared" si="91"/>
        <v>287</v>
      </c>
      <c r="C302" s="53">
        <f t="shared" si="107"/>
        <v>0</v>
      </c>
      <c r="D302" s="53">
        <f t="shared" si="92"/>
        <v>0</v>
      </c>
      <c r="E302" s="53">
        <f t="shared" si="93"/>
        <v>0</v>
      </c>
      <c r="F302" s="53">
        <f t="shared" si="94"/>
        <v>0</v>
      </c>
      <c r="G302" s="53">
        <f>IF(D302=0,0,SUM($D$16:D302))</f>
        <v>0</v>
      </c>
      <c r="H302" s="22" t="str">
        <f t="shared" si="95"/>
        <v/>
      </c>
      <c r="J302" s="10">
        <f t="shared" si="89"/>
        <v>287</v>
      </c>
      <c r="K302" s="15">
        <f t="shared" si="101"/>
        <v>0</v>
      </c>
      <c r="L302" s="15">
        <f t="shared" si="96"/>
        <v>0</v>
      </c>
      <c r="M302" s="15">
        <f t="shared" si="97"/>
        <v>0</v>
      </c>
      <c r="N302" s="15">
        <f t="shared" si="90"/>
        <v>0</v>
      </c>
      <c r="O302" s="15">
        <f t="shared" si="98"/>
        <v>0</v>
      </c>
      <c r="P302" s="15">
        <f>IF(L302=0,0,SUM($L$16:L302))</f>
        <v>0</v>
      </c>
      <c r="Q302" s="22" t="str">
        <f t="shared" si="99"/>
        <v/>
      </c>
      <c r="S302" s="10">
        <f t="shared" si="100"/>
        <v>287</v>
      </c>
      <c r="T302" s="57">
        <f t="shared" si="102"/>
        <v>362.48</v>
      </c>
      <c r="U302" s="57">
        <f t="shared" si="103"/>
        <v>77.138957174784309</v>
      </c>
      <c r="V302" s="57">
        <f t="shared" si="104"/>
        <v>285.34104282521571</v>
      </c>
      <c r="W302" s="57">
        <f t="shared" si="105"/>
        <v>57017.884287014553</v>
      </c>
      <c r="X302" s="57">
        <f>IF(W302=0,0,SUM($U$16:U302))</f>
        <v>36049.64428701462</v>
      </c>
      <c r="Y302" s="22" t="str">
        <f t="shared" si="106"/>
        <v/>
      </c>
      <c r="Z302" s="15">
        <f t="shared" si="108"/>
        <v>12</v>
      </c>
    </row>
    <row r="303" spans="2:26" x14ac:dyDescent="0.3">
      <c r="B303" s="10">
        <f t="shared" si="91"/>
        <v>288</v>
      </c>
      <c r="C303" s="53">
        <f t="shared" si="107"/>
        <v>0</v>
      </c>
      <c r="D303" s="53">
        <f t="shared" si="92"/>
        <v>0</v>
      </c>
      <c r="E303" s="53">
        <f t="shared" si="93"/>
        <v>0</v>
      </c>
      <c r="F303" s="53">
        <f t="shared" si="94"/>
        <v>0</v>
      </c>
      <c r="G303" s="53">
        <f>IF(D303=0,0,SUM($D$16:D303))</f>
        <v>0</v>
      </c>
      <c r="H303" s="22" t="str">
        <f t="shared" si="95"/>
        <v/>
      </c>
      <c r="J303" s="10">
        <f t="shared" si="89"/>
        <v>288</v>
      </c>
      <c r="K303" s="15">
        <f t="shared" si="101"/>
        <v>0</v>
      </c>
      <c r="L303" s="15">
        <f t="shared" si="96"/>
        <v>0</v>
      </c>
      <c r="M303" s="15">
        <f t="shared" si="97"/>
        <v>0</v>
      </c>
      <c r="N303" s="15">
        <f t="shared" si="90"/>
        <v>0</v>
      </c>
      <c r="O303" s="15">
        <f t="shared" si="98"/>
        <v>0</v>
      </c>
      <c r="P303" s="15">
        <f>IF(L303=0,0,SUM($L$16:L303))</f>
        <v>0</v>
      </c>
      <c r="Q303" s="22" t="str">
        <f t="shared" si="99"/>
        <v/>
      </c>
      <c r="S303" s="10">
        <f t="shared" si="100"/>
        <v>288</v>
      </c>
      <c r="T303" s="57">
        <f t="shared" si="102"/>
        <v>362.48</v>
      </c>
      <c r="U303" s="57">
        <f t="shared" si="103"/>
        <v>76.754844232519602</v>
      </c>
      <c r="V303" s="57">
        <f t="shared" si="104"/>
        <v>285.72515576748043</v>
      </c>
      <c r="W303" s="57">
        <f t="shared" si="105"/>
        <v>56732.15913124707</v>
      </c>
      <c r="X303" s="57">
        <f>IF(W303=0,0,SUM($U$16:U303))</f>
        <v>36126.399131247141</v>
      </c>
      <c r="Y303" s="22" t="str">
        <f t="shared" si="106"/>
        <v/>
      </c>
      <c r="Z303" s="15">
        <f t="shared" si="108"/>
        <v>12</v>
      </c>
    </row>
    <row r="304" spans="2:26" x14ac:dyDescent="0.3">
      <c r="B304" s="10">
        <f t="shared" si="91"/>
        <v>289</v>
      </c>
      <c r="C304" s="53">
        <f t="shared" si="107"/>
        <v>0</v>
      </c>
      <c r="D304" s="53">
        <f t="shared" si="92"/>
        <v>0</v>
      </c>
      <c r="E304" s="53">
        <f t="shared" si="93"/>
        <v>0</v>
      </c>
      <c r="F304" s="53">
        <f t="shared" si="94"/>
        <v>0</v>
      </c>
      <c r="G304" s="53">
        <f>IF(D304=0,0,SUM($D$16:D304))</f>
        <v>0</v>
      </c>
      <c r="H304" s="22" t="str">
        <f t="shared" si="95"/>
        <v/>
      </c>
      <c r="J304" s="10">
        <f t="shared" si="89"/>
        <v>289</v>
      </c>
      <c r="K304" s="15">
        <f t="shared" si="101"/>
        <v>0</v>
      </c>
      <c r="L304" s="15">
        <f t="shared" si="96"/>
        <v>0</v>
      </c>
      <c r="M304" s="15">
        <f t="shared" si="97"/>
        <v>0</v>
      </c>
      <c r="N304" s="15">
        <f t="shared" si="90"/>
        <v>0</v>
      </c>
      <c r="O304" s="15">
        <f t="shared" si="98"/>
        <v>0</v>
      </c>
      <c r="P304" s="15">
        <f>IF(L304=0,0,SUM($L$16:L304))</f>
        <v>0</v>
      </c>
      <c r="Q304" s="22" t="str">
        <f t="shared" si="99"/>
        <v/>
      </c>
      <c r="S304" s="10">
        <f t="shared" si="100"/>
        <v>289</v>
      </c>
      <c r="T304" s="57">
        <f t="shared" si="102"/>
        <v>362.48</v>
      </c>
      <c r="U304" s="57">
        <f t="shared" si="103"/>
        <v>76.370214215140294</v>
      </c>
      <c r="V304" s="57">
        <f t="shared" si="104"/>
        <v>286.1097857848597</v>
      </c>
      <c r="W304" s="57">
        <f t="shared" si="105"/>
        <v>56446.049345462212</v>
      </c>
      <c r="X304" s="57">
        <f>IF(W304=0,0,SUM($U$16:U304))</f>
        <v>36202.769345462279</v>
      </c>
      <c r="Y304" s="22" t="str">
        <f t="shared" si="106"/>
        <v/>
      </c>
      <c r="Z304" s="15">
        <f t="shared" si="108"/>
        <v>13</v>
      </c>
    </row>
    <row r="305" spans="2:26" x14ac:dyDescent="0.3">
      <c r="B305" s="10">
        <f t="shared" si="91"/>
        <v>290</v>
      </c>
      <c r="C305" s="53">
        <f t="shared" si="107"/>
        <v>0</v>
      </c>
      <c r="D305" s="53">
        <f t="shared" si="92"/>
        <v>0</v>
      </c>
      <c r="E305" s="53">
        <f t="shared" si="93"/>
        <v>0</v>
      </c>
      <c r="F305" s="53">
        <f t="shared" si="94"/>
        <v>0</v>
      </c>
      <c r="G305" s="53">
        <f>IF(D305=0,0,SUM($D$16:D305))</f>
        <v>0</v>
      </c>
      <c r="H305" s="22" t="str">
        <f t="shared" si="95"/>
        <v/>
      </c>
      <c r="J305" s="10">
        <f t="shared" si="89"/>
        <v>290</v>
      </c>
      <c r="K305" s="15">
        <f t="shared" si="101"/>
        <v>0</v>
      </c>
      <c r="L305" s="15">
        <f t="shared" si="96"/>
        <v>0</v>
      </c>
      <c r="M305" s="15">
        <f t="shared" si="97"/>
        <v>0</v>
      </c>
      <c r="N305" s="15">
        <f t="shared" si="90"/>
        <v>0</v>
      </c>
      <c r="O305" s="15">
        <f t="shared" si="98"/>
        <v>0</v>
      </c>
      <c r="P305" s="15">
        <f>IF(L305=0,0,SUM($L$16:L305))</f>
        <v>0</v>
      </c>
      <c r="Q305" s="22" t="str">
        <f t="shared" si="99"/>
        <v/>
      </c>
      <c r="S305" s="10">
        <f t="shared" si="100"/>
        <v>290</v>
      </c>
      <c r="T305" s="57">
        <f t="shared" si="102"/>
        <v>362.48</v>
      </c>
      <c r="U305" s="57">
        <f t="shared" si="103"/>
        <v>75.985066426583757</v>
      </c>
      <c r="V305" s="57">
        <f t="shared" si="104"/>
        <v>286.49493357341623</v>
      </c>
      <c r="W305" s="57">
        <f t="shared" si="105"/>
        <v>56159.554411888799</v>
      </c>
      <c r="X305" s="57">
        <f>IF(W305=0,0,SUM($U$16:U305))</f>
        <v>36278.754411888862</v>
      </c>
      <c r="Y305" s="22" t="str">
        <f t="shared" si="106"/>
        <v/>
      </c>
      <c r="Z305" s="15">
        <f t="shared" si="108"/>
        <v>13</v>
      </c>
    </row>
    <row r="306" spans="2:26" x14ac:dyDescent="0.3">
      <c r="B306" s="10">
        <f t="shared" si="91"/>
        <v>291</v>
      </c>
      <c r="C306" s="53">
        <f t="shared" si="107"/>
        <v>0</v>
      </c>
      <c r="D306" s="53">
        <f t="shared" si="92"/>
        <v>0</v>
      </c>
      <c r="E306" s="53">
        <f t="shared" si="93"/>
        <v>0</v>
      </c>
      <c r="F306" s="53">
        <f t="shared" si="94"/>
        <v>0</v>
      </c>
      <c r="G306" s="53">
        <f>IF(D306=0,0,SUM($D$16:D306))</f>
        <v>0</v>
      </c>
      <c r="H306" s="22" t="str">
        <f t="shared" si="95"/>
        <v/>
      </c>
      <c r="J306" s="10">
        <f t="shared" si="89"/>
        <v>291</v>
      </c>
      <c r="K306" s="15">
        <f t="shared" si="101"/>
        <v>0</v>
      </c>
      <c r="L306" s="15">
        <f t="shared" si="96"/>
        <v>0</v>
      </c>
      <c r="M306" s="15">
        <f t="shared" si="97"/>
        <v>0</v>
      </c>
      <c r="N306" s="15">
        <f t="shared" si="90"/>
        <v>0</v>
      </c>
      <c r="O306" s="15">
        <f t="shared" si="98"/>
        <v>0</v>
      </c>
      <c r="P306" s="15">
        <f>IF(L306=0,0,SUM($L$16:L306))</f>
        <v>0</v>
      </c>
      <c r="Q306" s="22" t="str">
        <f t="shared" si="99"/>
        <v/>
      </c>
      <c r="S306" s="10">
        <f t="shared" si="100"/>
        <v>291</v>
      </c>
      <c r="T306" s="57">
        <f t="shared" si="102"/>
        <v>362.48</v>
      </c>
      <c r="U306" s="57">
        <f t="shared" si="103"/>
        <v>75.599400169850313</v>
      </c>
      <c r="V306" s="57">
        <f t="shared" si="104"/>
        <v>286.88059983014972</v>
      </c>
      <c r="W306" s="57">
        <f t="shared" si="105"/>
        <v>55872.673812058652</v>
      </c>
      <c r="X306" s="57">
        <f>IF(W306=0,0,SUM($U$16:U306))</f>
        <v>36354.353812058711</v>
      </c>
      <c r="Y306" s="22" t="str">
        <f t="shared" si="106"/>
        <v/>
      </c>
      <c r="Z306" s="15">
        <f t="shared" si="108"/>
        <v>13</v>
      </c>
    </row>
    <row r="307" spans="2:26" x14ac:dyDescent="0.3">
      <c r="B307" s="10">
        <f t="shared" si="91"/>
        <v>292</v>
      </c>
      <c r="C307" s="53">
        <f t="shared" si="107"/>
        <v>0</v>
      </c>
      <c r="D307" s="53">
        <f t="shared" si="92"/>
        <v>0</v>
      </c>
      <c r="E307" s="53">
        <f t="shared" si="93"/>
        <v>0</v>
      </c>
      <c r="F307" s="53">
        <f t="shared" si="94"/>
        <v>0</v>
      </c>
      <c r="G307" s="53">
        <f>IF(D307=0,0,SUM($D$16:D307))</f>
        <v>0</v>
      </c>
      <c r="H307" s="22" t="str">
        <f t="shared" si="95"/>
        <v/>
      </c>
      <c r="J307" s="10">
        <f t="shared" si="89"/>
        <v>292</v>
      </c>
      <c r="K307" s="15">
        <f t="shared" si="101"/>
        <v>0</v>
      </c>
      <c r="L307" s="15">
        <f t="shared" si="96"/>
        <v>0</v>
      </c>
      <c r="M307" s="15">
        <f t="shared" si="97"/>
        <v>0</v>
      </c>
      <c r="N307" s="15">
        <f t="shared" si="90"/>
        <v>0</v>
      </c>
      <c r="O307" s="15">
        <f t="shared" si="98"/>
        <v>0</v>
      </c>
      <c r="P307" s="15">
        <f>IF(L307=0,0,SUM($L$16:L307))</f>
        <v>0</v>
      </c>
      <c r="Q307" s="22" t="str">
        <f t="shared" si="99"/>
        <v/>
      </c>
      <c r="S307" s="10">
        <f t="shared" si="100"/>
        <v>292</v>
      </c>
      <c r="T307" s="57">
        <f t="shared" si="102"/>
        <v>362.48</v>
      </c>
      <c r="U307" s="57">
        <f t="shared" si="103"/>
        <v>75.213214747002041</v>
      </c>
      <c r="V307" s="57">
        <f t="shared" si="104"/>
        <v>287.26678525299798</v>
      </c>
      <c r="W307" s="57">
        <f t="shared" si="105"/>
        <v>55585.407026805653</v>
      </c>
      <c r="X307" s="57">
        <f>IF(W307=0,0,SUM($U$16:U307))</f>
        <v>36429.567026805715</v>
      </c>
      <c r="Y307" s="22" t="str">
        <f t="shared" si="106"/>
        <v/>
      </c>
      <c r="Z307" s="15">
        <f t="shared" si="108"/>
        <v>13</v>
      </c>
    </row>
    <row r="308" spans="2:26" x14ac:dyDescent="0.3">
      <c r="B308" s="10">
        <f t="shared" si="91"/>
        <v>293</v>
      </c>
      <c r="C308" s="53">
        <f t="shared" si="107"/>
        <v>0</v>
      </c>
      <c r="D308" s="53">
        <f t="shared" si="92"/>
        <v>0</v>
      </c>
      <c r="E308" s="53">
        <f t="shared" si="93"/>
        <v>0</v>
      </c>
      <c r="F308" s="53">
        <f t="shared" si="94"/>
        <v>0</v>
      </c>
      <c r="G308" s="53">
        <f>IF(D308=0,0,SUM($D$16:D308))</f>
        <v>0</v>
      </c>
      <c r="H308" s="22" t="str">
        <f t="shared" si="95"/>
        <v/>
      </c>
      <c r="J308" s="10">
        <f t="shared" si="89"/>
        <v>293</v>
      </c>
      <c r="K308" s="15">
        <f t="shared" si="101"/>
        <v>0</v>
      </c>
      <c r="L308" s="15">
        <f t="shared" si="96"/>
        <v>0</v>
      </c>
      <c r="M308" s="15">
        <f t="shared" si="97"/>
        <v>0</v>
      </c>
      <c r="N308" s="15">
        <f t="shared" si="90"/>
        <v>0</v>
      </c>
      <c r="O308" s="15">
        <f t="shared" si="98"/>
        <v>0</v>
      </c>
      <c r="P308" s="15">
        <f>IF(L308=0,0,SUM($L$16:L308))</f>
        <v>0</v>
      </c>
      <c r="Q308" s="22" t="str">
        <f t="shared" si="99"/>
        <v/>
      </c>
      <c r="S308" s="10">
        <f t="shared" si="100"/>
        <v>293</v>
      </c>
      <c r="T308" s="57">
        <f t="shared" si="102"/>
        <v>362.48</v>
      </c>
      <c r="U308" s="57">
        <f t="shared" si="103"/>
        <v>74.826509459161471</v>
      </c>
      <c r="V308" s="57">
        <f t="shared" si="104"/>
        <v>287.65349054083856</v>
      </c>
      <c r="W308" s="57">
        <f t="shared" si="105"/>
        <v>55297.753536264812</v>
      </c>
      <c r="X308" s="57">
        <f>IF(W308=0,0,SUM($U$16:U308))</f>
        <v>36504.393536264877</v>
      </c>
      <c r="Y308" s="22" t="str">
        <f t="shared" si="106"/>
        <v/>
      </c>
      <c r="Z308" s="15">
        <f t="shared" si="108"/>
        <v>13</v>
      </c>
    </row>
    <row r="309" spans="2:26" x14ac:dyDescent="0.3">
      <c r="B309" s="10">
        <f t="shared" si="91"/>
        <v>294</v>
      </c>
      <c r="C309" s="53">
        <f t="shared" si="107"/>
        <v>0</v>
      </c>
      <c r="D309" s="53">
        <f t="shared" si="92"/>
        <v>0</v>
      </c>
      <c r="E309" s="53">
        <f t="shared" si="93"/>
        <v>0</v>
      </c>
      <c r="F309" s="53">
        <f t="shared" si="94"/>
        <v>0</v>
      </c>
      <c r="G309" s="53">
        <f>IF(D309=0,0,SUM($D$16:D309))</f>
        <v>0</v>
      </c>
      <c r="H309" s="22" t="str">
        <f t="shared" si="95"/>
        <v/>
      </c>
      <c r="J309" s="10">
        <f t="shared" si="89"/>
        <v>294</v>
      </c>
      <c r="K309" s="15">
        <f t="shared" si="101"/>
        <v>0</v>
      </c>
      <c r="L309" s="15">
        <f t="shared" si="96"/>
        <v>0</v>
      </c>
      <c r="M309" s="15">
        <f t="shared" si="97"/>
        <v>0</v>
      </c>
      <c r="N309" s="15">
        <f t="shared" si="90"/>
        <v>0</v>
      </c>
      <c r="O309" s="15">
        <f t="shared" si="98"/>
        <v>0</v>
      </c>
      <c r="P309" s="15">
        <f>IF(L309=0,0,SUM($L$16:L309))</f>
        <v>0</v>
      </c>
      <c r="Q309" s="22" t="str">
        <f t="shared" si="99"/>
        <v/>
      </c>
      <c r="S309" s="10">
        <f t="shared" si="100"/>
        <v>294</v>
      </c>
      <c r="T309" s="57">
        <f t="shared" si="102"/>
        <v>362.48</v>
      </c>
      <c r="U309" s="57">
        <f t="shared" si="103"/>
        <v>74.43928360651033</v>
      </c>
      <c r="V309" s="57">
        <f t="shared" si="104"/>
        <v>288.04071639348967</v>
      </c>
      <c r="W309" s="57">
        <f t="shared" si="105"/>
        <v>55009.712819871325</v>
      </c>
      <c r="X309" s="57">
        <f>IF(W309=0,0,SUM($U$16:U309))</f>
        <v>36578.832819871386</v>
      </c>
      <c r="Y309" s="22" t="str">
        <f t="shared" si="106"/>
        <v/>
      </c>
      <c r="Z309" s="15">
        <f t="shared" si="108"/>
        <v>13</v>
      </c>
    </row>
    <row r="310" spans="2:26" x14ac:dyDescent="0.3">
      <c r="B310" s="10">
        <f t="shared" si="91"/>
        <v>295</v>
      </c>
      <c r="C310" s="53">
        <f t="shared" si="107"/>
        <v>0</v>
      </c>
      <c r="D310" s="53">
        <f t="shared" si="92"/>
        <v>0</v>
      </c>
      <c r="E310" s="53">
        <f t="shared" si="93"/>
        <v>0</v>
      </c>
      <c r="F310" s="53">
        <f t="shared" si="94"/>
        <v>0</v>
      </c>
      <c r="G310" s="53">
        <f>IF(D310=0,0,SUM($D$16:D310))</f>
        <v>0</v>
      </c>
      <c r="H310" s="22" t="str">
        <f t="shared" si="95"/>
        <v/>
      </c>
      <c r="J310" s="10">
        <f t="shared" si="89"/>
        <v>295</v>
      </c>
      <c r="K310" s="15">
        <f t="shared" si="101"/>
        <v>0</v>
      </c>
      <c r="L310" s="15">
        <f t="shared" si="96"/>
        <v>0</v>
      </c>
      <c r="M310" s="15">
        <f t="shared" si="97"/>
        <v>0</v>
      </c>
      <c r="N310" s="15">
        <f t="shared" si="90"/>
        <v>0</v>
      </c>
      <c r="O310" s="15">
        <f t="shared" si="98"/>
        <v>0</v>
      </c>
      <c r="P310" s="15">
        <f>IF(L310=0,0,SUM($L$16:L310))</f>
        <v>0</v>
      </c>
      <c r="Q310" s="22" t="str">
        <f t="shared" si="99"/>
        <v/>
      </c>
      <c r="S310" s="10">
        <f t="shared" si="100"/>
        <v>295</v>
      </c>
      <c r="T310" s="57">
        <f t="shared" si="102"/>
        <v>362.48</v>
      </c>
      <c r="U310" s="57">
        <f t="shared" si="103"/>
        <v>74.051536488288335</v>
      </c>
      <c r="V310" s="57">
        <f t="shared" si="104"/>
        <v>288.4284635117117</v>
      </c>
      <c r="W310" s="57">
        <f t="shared" si="105"/>
        <v>54721.284356359611</v>
      </c>
      <c r="X310" s="57">
        <f>IF(W310=0,0,SUM($U$16:U310))</f>
        <v>36652.884356359675</v>
      </c>
      <c r="Y310" s="22" t="str">
        <f t="shared" si="106"/>
        <v/>
      </c>
      <c r="Z310" s="15">
        <f t="shared" si="108"/>
        <v>13</v>
      </c>
    </row>
    <row r="311" spans="2:26" x14ac:dyDescent="0.3">
      <c r="B311" s="10">
        <f t="shared" si="91"/>
        <v>296</v>
      </c>
      <c r="C311" s="53">
        <f t="shared" si="107"/>
        <v>0</v>
      </c>
      <c r="D311" s="53">
        <f t="shared" si="92"/>
        <v>0</v>
      </c>
      <c r="E311" s="53">
        <f t="shared" si="93"/>
        <v>0</v>
      </c>
      <c r="F311" s="53">
        <f t="shared" si="94"/>
        <v>0</v>
      </c>
      <c r="G311" s="53">
        <f>IF(D311=0,0,SUM($D$16:D311))</f>
        <v>0</v>
      </c>
      <c r="H311" s="22" t="str">
        <f t="shared" si="95"/>
        <v/>
      </c>
      <c r="J311" s="10">
        <f t="shared" si="89"/>
        <v>296</v>
      </c>
      <c r="K311" s="15">
        <f t="shared" si="101"/>
        <v>0</v>
      </c>
      <c r="L311" s="15">
        <f t="shared" si="96"/>
        <v>0</v>
      </c>
      <c r="M311" s="15">
        <f t="shared" si="97"/>
        <v>0</v>
      </c>
      <c r="N311" s="15">
        <f t="shared" si="90"/>
        <v>0</v>
      </c>
      <c r="O311" s="15">
        <f t="shared" si="98"/>
        <v>0</v>
      </c>
      <c r="P311" s="15">
        <f>IF(L311=0,0,SUM($L$16:L311))</f>
        <v>0</v>
      </c>
      <c r="Q311" s="22" t="str">
        <f t="shared" si="99"/>
        <v/>
      </c>
      <c r="S311" s="10">
        <f t="shared" si="100"/>
        <v>296</v>
      </c>
      <c r="T311" s="57">
        <f t="shared" si="102"/>
        <v>362.48</v>
      </c>
      <c r="U311" s="57">
        <f t="shared" si="103"/>
        <v>73.663267402791789</v>
      </c>
      <c r="V311" s="57">
        <f t="shared" si="104"/>
        <v>288.81673259720822</v>
      </c>
      <c r="W311" s="57">
        <f t="shared" si="105"/>
        <v>54432.467623762401</v>
      </c>
      <c r="X311" s="57">
        <f>IF(W311=0,0,SUM($U$16:U311))</f>
        <v>36726.547623762468</v>
      </c>
      <c r="Y311" s="22" t="str">
        <f t="shared" si="106"/>
        <v/>
      </c>
      <c r="Z311" s="15">
        <f t="shared" si="108"/>
        <v>13</v>
      </c>
    </row>
    <row r="312" spans="2:26" x14ac:dyDescent="0.3">
      <c r="B312" s="10">
        <f t="shared" si="91"/>
        <v>297</v>
      </c>
      <c r="C312" s="53">
        <f t="shared" si="107"/>
        <v>0</v>
      </c>
      <c r="D312" s="53">
        <f t="shared" si="92"/>
        <v>0</v>
      </c>
      <c r="E312" s="53">
        <f t="shared" si="93"/>
        <v>0</v>
      </c>
      <c r="F312" s="53">
        <f t="shared" si="94"/>
        <v>0</v>
      </c>
      <c r="G312" s="53">
        <f>IF(D312=0,0,SUM($D$16:D312))</f>
        <v>0</v>
      </c>
      <c r="H312" s="22" t="str">
        <f t="shared" si="95"/>
        <v/>
      </c>
      <c r="J312" s="10">
        <f t="shared" si="89"/>
        <v>297</v>
      </c>
      <c r="K312" s="15">
        <f t="shared" si="101"/>
        <v>0</v>
      </c>
      <c r="L312" s="15">
        <f t="shared" si="96"/>
        <v>0</v>
      </c>
      <c r="M312" s="15">
        <f t="shared" si="97"/>
        <v>0</v>
      </c>
      <c r="N312" s="15">
        <f t="shared" si="90"/>
        <v>0</v>
      </c>
      <c r="O312" s="15">
        <f t="shared" si="98"/>
        <v>0</v>
      </c>
      <c r="P312" s="15">
        <f>IF(L312=0,0,SUM($L$16:L312))</f>
        <v>0</v>
      </c>
      <c r="Q312" s="22" t="str">
        <f t="shared" si="99"/>
        <v/>
      </c>
      <c r="S312" s="10">
        <f t="shared" si="100"/>
        <v>297</v>
      </c>
      <c r="T312" s="57">
        <f t="shared" si="102"/>
        <v>362.48</v>
      </c>
      <c r="U312" s="57">
        <f t="shared" si="103"/>
        <v>73.274475647372469</v>
      </c>
      <c r="V312" s="57">
        <f t="shared" si="104"/>
        <v>289.20552435262755</v>
      </c>
      <c r="W312" s="57">
        <f t="shared" si="105"/>
        <v>54143.262099409774</v>
      </c>
      <c r="X312" s="57">
        <f>IF(W312=0,0,SUM($U$16:U312))</f>
        <v>36799.822099409837</v>
      </c>
      <c r="Y312" s="22" t="str">
        <f t="shared" si="106"/>
        <v/>
      </c>
      <c r="Z312" s="15">
        <f t="shared" si="108"/>
        <v>13</v>
      </c>
    </row>
    <row r="313" spans="2:26" x14ac:dyDescent="0.3">
      <c r="B313" s="10">
        <f t="shared" si="91"/>
        <v>298</v>
      </c>
      <c r="C313" s="53">
        <f t="shared" si="107"/>
        <v>0</v>
      </c>
      <c r="D313" s="53">
        <f t="shared" si="92"/>
        <v>0</v>
      </c>
      <c r="E313" s="53">
        <f t="shared" si="93"/>
        <v>0</v>
      </c>
      <c r="F313" s="53">
        <f t="shared" si="94"/>
        <v>0</v>
      </c>
      <c r="G313" s="53">
        <f>IF(D313=0,0,SUM($D$16:D313))</f>
        <v>0</v>
      </c>
      <c r="H313" s="22" t="str">
        <f t="shared" si="95"/>
        <v/>
      </c>
      <c r="J313" s="10">
        <f t="shared" si="89"/>
        <v>298</v>
      </c>
      <c r="K313" s="15">
        <f t="shared" si="101"/>
        <v>0</v>
      </c>
      <c r="L313" s="15">
        <f t="shared" si="96"/>
        <v>0</v>
      </c>
      <c r="M313" s="15">
        <f t="shared" si="97"/>
        <v>0</v>
      </c>
      <c r="N313" s="15">
        <f t="shared" si="90"/>
        <v>0</v>
      </c>
      <c r="O313" s="15">
        <f t="shared" si="98"/>
        <v>0</v>
      </c>
      <c r="P313" s="15">
        <f>IF(L313=0,0,SUM($L$16:L313))</f>
        <v>0</v>
      </c>
      <c r="Q313" s="22" t="str">
        <f t="shared" si="99"/>
        <v/>
      </c>
      <c r="S313" s="10">
        <f t="shared" si="100"/>
        <v>298</v>
      </c>
      <c r="T313" s="57">
        <f t="shared" si="102"/>
        <v>362.48</v>
      </c>
      <c r="U313" s="57">
        <f t="shared" si="103"/>
        <v>72.885160518436251</v>
      </c>
      <c r="V313" s="57">
        <f t="shared" si="104"/>
        <v>289.59483948156378</v>
      </c>
      <c r="W313" s="57">
        <f t="shared" si="105"/>
        <v>53853.66725992821</v>
      </c>
      <c r="X313" s="57">
        <f>IF(W313=0,0,SUM($U$16:U313))</f>
        <v>36872.707259928276</v>
      </c>
      <c r="Y313" s="22" t="str">
        <f t="shared" si="106"/>
        <v/>
      </c>
      <c r="Z313" s="15">
        <f t="shared" si="108"/>
        <v>13</v>
      </c>
    </row>
    <row r="314" spans="2:26" x14ac:dyDescent="0.3">
      <c r="B314" s="10">
        <f t="shared" si="91"/>
        <v>299</v>
      </c>
      <c r="C314" s="53">
        <f t="shared" si="107"/>
        <v>0</v>
      </c>
      <c r="D314" s="53">
        <f t="shared" si="92"/>
        <v>0</v>
      </c>
      <c r="E314" s="53">
        <f t="shared" si="93"/>
        <v>0</v>
      </c>
      <c r="F314" s="53">
        <f t="shared" si="94"/>
        <v>0</v>
      </c>
      <c r="G314" s="53">
        <f>IF(D314=0,0,SUM($D$16:D314))</f>
        <v>0</v>
      </c>
      <c r="H314" s="22" t="str">
        <f t="shared" si="95"/>
        <v/>
      </c>
      <c r="J314" s="10">
        <f t="shared" si="89"/>
        <v>299</v>
      </c>
      <c r="K314" s="15">
        <f t="shared" si="101"/>
        <v>0</v>
      </c>
      <c r="L314" s="15">
        <f t="shared" si="96"/>
        <v>0</v>
      </c>
      <c r="M314" s="15">
        <f t="shared" si="97"/>
        <v>0</v>
      </c>
      <c r="N314" s="15">
        <f t="shared" si="90"/>
        <v>0</v>
      </c>
      <c r="O314" s="15">
        <f t="shared" si="98"/>
        <v>0</v>
      </c>
      <c r="P314" s="15">
        <f>IF(L314=0,0,SUM($L$16:L314))</f>
        <v>0</v>
      </c>
      <c r="Q314" s="22" t="str">
        <f t="shared" si="99"/>
        <v/>
      </c>
      <c r="S314" s="10">
        <f t="shared" si="100"/>
        <v>299</v>
      </c>
      <c r="T314" s="57">
        <f t="shared" si="102"/>
        <v>362.48</v>
      </c>
      <c r="U314" s="57">
        <f t="shared" si="103"/>
        <v>72.495321311441828</v>
      </c>
      <c r="V314" s="57">
        <f t="shared" si="104"/>
        <v>289.98467868855818</v>
      </c>
      <c r="W314" s="57">
        <f t="shared" si="105"/>
        <v>53563.682581239649</v>
      </c>
      <c r="X314" s="57">
        <f>IF(W314=0,0,SUM($U$16:U314))</f>
        <v>36945.202581239719</v>
      </c>
      <c r="Y314" s="22" t="str">
        <f t="shared" si="106"/>
        <v/>
      </c>
      <c r="Z314" s="15">
        <f t="shared" si="108"/>
        <v>13</v>
      </c>
    </row>
    <row r="315" spans="2:26" x14ac:dyDescent="0.3">
      <c r="B315" s="10">
        <f t="shared" si="91"/>
        <v>300</v>
      </c>
      <c r="C315" s="53">
        <f t="shared" si="107"/>
        <v>0</v>
      </c>
      <c r="D315" s="53">
        <f t="shared" si="92"/>
        <v>0</v>
      </c>
      <c r="E315" s="53">
        <f t="shared" si="93"/>
        <v>0</v>
      </c>
      <c r="F315" s="53">
        <f t="shared" si="94"/>
        <v>0</v>
      </c>
      <c r="G315" s="53">
        <f>IF(D315=0,0,SUM($D$16:D315))</f>
        <v>0</v>
      </c>
      <c r="H315" s="22" t="str">
        <f t="shared" si="95"/>
        <v/>
      </c>
      <c r="J315" s="10">
        <f t="shared" si="89"/>
        <v>300</v>
      </c>
      <c r="K315" s="15">
        <f t="shared" si="101"/>
        <v>0</v>
      </c>
      <c r="L315" s="15">
        <f t="shared" si="96"/>
        <v>0</v>
      </c>
      <c r="M315" s="15">
        <f t="shared" si="97"/>
        <v>0</v>
      </c>
      <c r="N315" s="15">
        <f t="shared" si="90"/>
        <v>0</v>
      </c>
      <c r="O315" s="15">
        <f t="shared" si="98"/>
        <v>0</v>
      </c>
      <c r="P315" s="15">
        <f>IF(L315=0,0,SUM($L$16:L315))</f>
        <v>0</v>
      </c>
      <c r="Q315" s="22" t="str">
        <f t="shared" si="99"/>
        <v/>
      </c>
      <c r="S315" s="10">
        <f t="shared" si="100"/>
        <v>300</v>
      </c>
      <c r="T315" s="57">
        <f t="shared" si="102"/>
        <v>362.48</v>
      </c>
      <c r="U315" s="57">
        <f t="shared" si="103"/>
        <v>72.104957320899544</v>
      </c>
      <c r="V315" s="57">
        <f t="shared" si="104"/>
        <v>290.37504267910049</v>
      </c>
      <c r="W315" s="57">
        <f t="shared" si="105"/>
        <v>53273.307538560548</v>
      </c>
      <c r="X315" s="57">
        <f>IF(W315=0,0,SUM($U$16:U315))</f>
        <v>37017.307538560621</v>
      </c>
      <c r="Y315" s="22" t="str">
        <f t="shared" si="106"/>
        <v/>
      </c>
      <c r="Z315" s="15">
        <f t="shared" si="108"/>
        <v>13</v>
      </c>
    </row>
    <row r="316" spans="2:26" x14ac:dyDescent="0.3">
      <c r="B316" s="10">
        <f t="shared" si="91"/>
        <v>301</v>
      </c>
      <c r="C316" s="53">
        <f t="shared" si="107"/>
        <v>0</v>
      </c>
      <c r="D316" s="53">
        <f t="shared" si="92"/>
        <v>0</v>
      </c>
      <c r="E316" s="53">
        <f t="shared" si="93"/>
        <v>0</v>
      </c>
      <c r="F316" s="53">
        <f t="shared" si="94"/>
        <v>0</v>
      </c>
      <c r="G316" s="53">
        <f>IF(D316=0,0,SUM($D$16:D316))</f>
        <v>0</v>
      </c>
      <c r="H316" s="22" t="str">
        <f t="shared" si="95"/>
        <v/>
      </c>
      <c r="J316" s="10">
        <f t="shared" si="89"/>
        <v>301</v>
      </c>
      <c r="K316" s="15">
        <f t="shared" si="101"/>
        <v>0</v>
      </c>
      <c r="L316" s="15">
        <f t="shared" si="96"/>
        <v>0</v>
      </c>
      <c r="M316" s="15">
        <f t="shared" si="97"/>
        <v>0</v>
      </c>
      <c r="N316" s="15">
        <f t="shared" si="90"/>
        <v>0</v>
      </c>
      <c r="O316" s="15">
        <f t="shared" si="98"/>
        <v>0</v>
      </c>
      <c r="P316" s="15">
        <f>IF(L316=0,0,SUM($L$16:L316))</f>
        <v>0</v>
      </c>
      <c r="Q316" s="22" t="str">
        <f t="shared" si="99"/>
        <v/>
      </c>
      <c r="S316" s="10">
        <f t="shared" si="100"/>
        <v>301</v>
      </c>
      <c r="T316" s="57">
        <f t="shared" si="102"/>
        <v>362.48</v>
      </c>
      <c r="U316" s="57">
        <f t="shared" si="103"/>
        <v>71.714067840369978</v>
      </c>
      <c r="V316" s="57">
        <f t="shared" si="104"/>
        <v>290.76593215963004</v>
      </c>
      <c r="W316" s="57">
        <f t="shared" si="105"/>
        <v>52982.541606400919</v>
      </c>
      <c r="X316" s="57">
        <f>IF(W316=0,0,SUM($U$16:U316))</f>
        <v>37089.021606400987</v>
      </c>
      <c r="Y316" s="22" t="str">
        <f t="shared" si="106"/>
        <v/>
      </c>
      <c r="Z316" s="15">
        <f t="shared" si="108"/>
        <v>13</v>
      </c>
    </row>
    <row r="317" spans="2:26" x14ac:dyDescent="0.3">
      <c r="B317" s="10">
        <f t="shared" si="91"/>
        <v>302</v>
      </c>
      <c r="C317" s="53">
        <f t="shared" si="107"/>
        <v>0</v>
      </c>
      <c r="D317" s="53">
        <f t="shared" si="92"/>
        <v>0</v>
      </c>
      <c r="E317" s="53">
        <f t="shared" si="93"/>
        <v>0</v>
      </c>
      <c r="F317" s="53">
        <f t="shared" si="94"/>
        <v>0</v>
      </c>
      <c r="G317" s="53">
        <f>IF(D317=0,0,SUM($D$16:D317))</f>
        <v>0</v>
      </c>
      <c r="H317" s="22" t="str">
        <f t="shared" si="95"/>
        <v/>
      </c>
      <c r="J317" s="10">
        <f t="shared" si="89"/>
        <v>302</v>
      </c>
      <c r="K317" s="15">
        <f t="shared" si="101"/>
        <v>0</v>
      </c>
      <c r="L317" s="15">
        <f t="shared" si="96"/>
        <v>0</v>
      </c>
      <c r="M317" s="15">
        <f t="shared" si="97"/>
        <v>0</v>
      </c>
      <c r="N317" s="15">
        <f t="shared" si="90"/>
        <v>0</v>
      </c>
      <c r="O317" s="15">
        <f t="shared" si="98"/>
        <v>0</v>
      </c>
      <c r="P317" s="15">
        <f>IF(L317=0,0,SUM($L$16:L317))</f>
        <v>0</v>
      </c>
      <c r="Q317" s="22" t="str">
        <f t="shared" si="99"/>
        <v/>
      </c>
      <c r="S317" s="10">
        <f t="shared" si="100"/>
        <v>302</v>
      </c>
      <c r="T317" s="57">
        <f t="shared" si="102"/>
        <v>362.48</v>
      </c>
      <c r="U317" s="57">
        <f t="shared" si="103"/>
        <v>71.322652162462788</v>
      </c>
      <c r="V317" s="57">
        <f t="shared" si="104"/>
        <v>291.15734783753726</v>
      </c>
      <c r="W317" s="57">
        <f t="shared" si="105"/>
        <v>52691.384258563383</v>
      </c>
      <c r="X317" s="57">
        <f>IF(W317=0,0,SUM($U$16:U317))</f>
        <v>37160.344258563448</v>
      </c>
      <c r="Y317" s="22" t="str">
        <f t="shared" si="106"/>
        <v/>
      </c>
      <c r="Z317" s="15">
        <f t="shared" si="108"/>
        <v>13</v>
      </c>
    </row>
    <row r="318" spans="2:26" x14ac:dyDescent="0.3">
      <c r="B318" s="10">
        <f t="shared" si="91"/>
        <v>303</v>
      </c>
      <c r="C318" s="53">
        <f t="shared" si="107"/>
        <v>0</v>
      </c>
      <c r="D318" s="53">
        <f t="shared" si="92"/>
        <v>0</v>
      </c>
      <c r="E318" s="53">
        <f t="shared" si="93"/>
        <v>0</v>
      </c>
      <c r="F318" s="53">
        <f t="shared" si="94"/>
        <v>0</v>
      </c>
      <c r="G318" s="53">
        <f>IF(D318=0,0,SUM($D$16:D318))</f>
        <v>0</v>
      </c>
      <c r="H318" s="22" t="str">
        <f t="shared" si="95"/>
        <v/>
      </c>
      <c r="J318" s="10">
        <f t="shared" si="89"/>
        <v>303</v>
      </c>
      <c r="K318" s="15">
        <f t="shared" si="101"/>
        <v>0</v>
      </c>
      <c r="L318" s="15">
        <f t="shared" si="96"/>
        <v>0</v>
      </c>
      <c r="M318" s="15">
        <f t="shared" si="97"/>
        <v>0</v>
      </c>
      <c r="N318" s="15">
        <f t="shared" si="90"/>
        <v>0</v>
      </c>
      <c r="O318" s="15">
        <f t="shared" si="98"/>
        <v>0</v>
      </c>
      <c r="P318" s="15">
        <f>IF(L318=0,0,SUM($L$16:L318))</f>
        <v>0</v>
      </c>
      <c r="Q318" s="22" t="str">
        <f t="shared" si="99"/>
        <v/>
      </c>
      <c r="S318" s="10">
        <f t="shared" si="100"/>
        <v>303</v>
      </c>
      <c r="T318" s="57">
        <f t="shared" si="102"/>
        <v>362.48</v>
      </c>
      <c r="U318" s="57">
        <f t="shared" si="103"/>
        <v>70.930709578835334</v>
      </c>
      <c r="V318" s="57">
        <f t="shared" si="104"/>
        <v>291.5492904211647</v>
      </c>
      <c r="W318" s="57">
        <f t="shared" si="105"/>
        <v>52399.834968142219</v>
      </c>
      <c r="X318" s="57">
        <f>IF(W318=0,0,SUM($U$16:U318))</f>
        <v>37231.274968142279</v>
      </c>
      <c r="Y318" s="22" t="str">
        <f t="shared" si="106"/>
        <v/>
      </c>
      <c r="Z318" s="15">
        <f t="shared" si="108"/>
        <v>13</v>
      </c>
    </row>
    <row r="319" spans="2:26" x14ac:dyDescent="0.3">
      <c r="B319" s="10">
        <f t="shared" si="91"/>
        <v>304</v>
      </c>
      <c r="C319" s="53">
        <f t="shared" si="107"/>
        <v>0</v>
      </c>
      <c r="D319" s="53">
        <f t="shared" si="92"/>
        <v>0</v>
      </c>
      <c r="E319" s="53">
        <f t="shared" si="93"/>
        <v>0</v>
      </c>
      <c r="F319" s="53">
        <f t="shared" si="94"/>
        <v>0</v>
      </c>
      <c r="G319" s="53">
        <f>IF(D319=0,0,SUM($D$16:D319))</f>
        <v>0</v>
      </c>
      <c r="H319" s="22" t="str">
        <f t="shared" si="95"/>
        <v/>
      </c>
      <c r="J319" s="10">
        <f t="shared" si="89"/>
        <v>304</v>
      </c>
      <c r="K319" s="15">
        <f t="shared" si="101"/>
        <v>0</v>
      </c>
      <c r="L319" s="15">
        <f t="shared" si="96"/>
        <v>0</v>
      </c>
      <c r="M319" s="15">
        <f t="shared" si="97"/>
        <v>0</v>
      </c>
      <c r="N319" s="15">
        <f t="shared" si="90"/>
        <v>0</v>
      </c>
      <c r="O319" s="15">
        <f t="shared" si="98"/>
        <v>0</v>
      </c>
      <c r="P319" s="15">
        <f>IF(L319=0,0,SUM($L$16:L319))</f>
        <v>0</v>
      </c>
      <c r="Q319" s="22" t="str">
        <f t="shared" si="99"/>
        <v/>
      </c>
      <c r="S319" s="10">
        <f t="shared" si="100"/>
        <v>304</v>
      </c>
      <c r="T319" s="57">
        <f t="shared" si="102"/>
        <v>362.48</v>
      </c>
      <c r="U319" s="57">
        <f t="shared" si="103"/>
        <v>70.538239380191456</v>
      </c>
      <c r="V319" s="57">
        <f t="shared" si="104"/>
        <v>291.94176061980858</v>
      </c>
      <c r="W319" s="57">
        <f t="shared" si="105"/>
        <v>52107.893207522407</v>
      </c>
      <c r="X319" s="57">
        <f>IF(W319=0,0,SUM($U$16:U319))</f>
        <v>37301.813207522471</v>
      </c>
      <c r="Y319" s="22" t="str">
        <f t="shared" si="106"/>
        <v/>
      </c>
      <c r="Z319" s="15">
        <f t="shared" si="108"/>
        <v>13</v>
      </c>
    </row>
    <row r="320" spans="2:26" x14ac:dyDescent="0.3">
      <c r="B320" s="10">
        <f t="shared" si="91"/>
        <v>305</v>
      </c>
      <c r="C320" s="53">
        <f t="shared" si="107"/>
        <v>0</v>
      </c>
      <c r="D320" s="53">
        <f t="shared" si="92"/>
        <v>0</v>
      </c>
      <c r="E320" s="53">
        <f t="shared" si="93"/>
        <v>0</v>
      </c>
      <c r="F320" s="53">
        <f t="shared" si="94"/>
        <v>0</v>
      </c>
      <c r="G320" s="53">
        <f>IF(D320=0,0,SUM($D$16:D320))</f>
        <v>0</v>
      </c>
      <c r="H320" s="22" t="str">
        <f t="shared" si="95"/>
        <v/>
      </c>
      <c r="J320" s="10">
        <f t="shared" si="89"/>
        <v>305</v>
      </c>
      <c r="K320" s="15">
        <f t="shared" si="101"/>
        <v>0</v>
      </c>
      <c r="L320" s="15">
        <f t="shared" si="96"/>
        <v>0</v>
      </c>
      <c r="M320" s="15">
        <f t="shared" si="97"/>
        <v>0</v>
      </c>
      <c r="N320" s="15">
        <f t="shared" si="90"/>
        <v>0</v>
      </c>
      <c r="O320" s="15">
        <f t="shared" si="98"/>
        <v>0</v>
      </c>
      <c r="P320" s="15">
        <f>IF(L320=0,0,SUM($L$16:L320))</f>
        <v>0</v>
      </c>
      <c r="Q320" s="22" t="str">
        <f t="shared" si="99"/>
        <v/>
      </c>
      <c r="S320" s="10">
        <f t="shared" si="100"/>
        <v>305</v>
      </c>
      <c r="T320" s="57">
        <f t="shared" si="102"/>
        <v>362.48</v>
      </c>
      <c r="U320" s="57">
        <f t="shared" si="103"/>
        <v>70.145240856280168</v>
      </c>
      <c r="V320" s="57">
        <f t="shared" si="104"/>
        <v>292.33475914371985</v>
      </c>
      <c r="W320" s="57">
        <f t="shared" si="105"/>
        <v>51815.558448378688</v>
      </c>
      <c r="X320" s="57">
        <f>IF(W320=0,0,SUM($U$16:U320))</f>
        <v>37371.958448378755</v>
      </c>
      <c r="Y320" s="22" t="str">
        <f t="shared" si="106"/>
        <v/>
      </c>
      <c r="Z320" s="15">
        <f t="shared" si="108"/>
        <v>13</v>
      </c>
    </row>
    <row r="321" spans="2:26" x14ac:dyDescent="0.3">
      <c r="B321" s="10">
        <f t="shared" si="91"/>
        <v>306</v>
      </c>
      <c r="C321" s="53">
        <f t="shared" si="107"/>
        <v>0</v>
      </c>
      <c r="D321" s="53">
        <f t="shared" si="92"/>
        <v>0</v>
      </c>
      <c r="E321" s="53">
        <f t="shared" si="93"/>
        <v>0</v>
      </c>
      <c r="F321" s="53">
        <f t="shared" si="94"/>
        <v>0</v>
      </c>
      <c r="G321" s="53">
        <f>IF(D321=0,0,SUM($D$16:D321))</f>
        <v>0</v>
      </c>
      <c r="H321" s="22" t="str">
        <f t="shared" si="95"/>
        <v/>
      </c>
      <c r="J321" s="10">
        <f t="shared" si="89"/>
        <v>306</v>
      </c>
      <c r="K321" s="15">
        <f t="shared" si="101"/>
        <v>0</v>
      </c>
      <c r="L321" s="15">
        <f t="shared" si="96"/>
        <v>0</v>
      </c>
      <c r="M321" s="15">
        <f t="shared" si="97"/>
        <v>0</v>
      </c>
      <c r="N321" s="15">
        <f t="shared" si="90"/>
        <v>0</v>
      </c>
      <c r="O321" s="15">
        <f t="shared" si="98"/>
        <v>0</v>
      </c>
      <c r="P321" s="15">
        <f>IF(L321=0,0,SUM($L$16:L321))</f>
        <v>0</v>
      </c>
      <c r="Q321" s="22" t="str">
        <f t="shared" si="99"/>
        <v/>
      </c>
      <c r="S321" s="10">
        <f t="shared" si="100"/>
        <v>306</v>
      </c>
      <c r="T321" s="57">
        <f t="shared" si="102"/>
        <v>362.48</v>
      </c>
      <c r="U321" s="57">
        <f t="shared" si="103"/>
        <v>69.751713295894405</v>
      </c>
      <c r="V321" s="57">
        <f t="shared" si="104"/>
        <v>292.72828670410559</v>
      </c>
      <c r="W321" s="57">
        <f t="shared" si="105"/>
        <v>51522.830161674581</v>
      </c>
      <c r="X321" s="57">
        <f>IF(W321=0,0,SUM($U$16:U321))</f>
        <v>37441.710161674651</v>
      </c>
      <c r="Y321" s="22" t="str">
        <f t="shared" si="106"/>
        <v/>
      </c>
      <c r="Z321" s="15">
        <f t="shared" si="108"/>
        <v>13</v>
      </c>
    </row>
    <row r="322" spans="2:26" x14ac:dyDescent="0.3">
      <c r="B322" s="10">
        <f t="shared" si="91"/>
        <v>307</v>
      </c>
      <c r="C322" s="53">
        <f t="shared" si="107"/>
        <v>0</v>
      </c>
      <c r="D322" s="53">
        <f t="shared" si="92"/>
        <v>0</v>
      </c>
      <c r="E322" s="53">
        <f t="shared" si="93"/>
        <v>0</v>
      </c>
      <c r="F322" s="53">
        <f t="shared" si="94"/>
        <v>0</v>
      </c>
      <c r="G322" s="53">
        <f>IF(D322=0,0,SUM($D$16:D322))</f>
        <v>0</v>
      </c>
      <c r="H322" s="22" t="str">
        <f t="shared" si="95"/>
        <v/>
      </c>
      <c r="J322" s="10">
        <f t="shared" si="89"/>
        <v>307</v>
      </c>
      <c r="K322" s="15">
        <f t="shared" si="101"/>
        <v>0</v>
      </c>
      <c r="L322" s="15">
        <f t="shared" si="96"/>
        <v>0</v>
      </c>
      <c r="M322" s="15">
        <f t="shared" si="97"/>
        <v>0</v>
      </c>
      <c r="N322" s="15">
        <f t="shared" si="90"/>
        <v>0</v>
      </c>
      <c r="O322" s="15">
        <f t="shared" si="98"/>
        <v>0</v>
      </c>
      <c r="P322" s="15">
        <f>IF(L322=0,0,SUM($L$16:L322))</f>
        <v>0</v>
      </c>
      <c r="Q322" s="22" t="str">
        <f t="shared" si="99"/>
        <v/>
      </c>
      <c r="S322" s="10">
        <f t="shared" si="100"/>
        <v>307</v>
      </c>
      <c r="T322" s="57">
        <f t="shared" si="102"/>
        <v>362.48</v>
      </c>
      <c r="U322" s="57">
        <f t="shared" si="103"/>
        <v>69.357655986869631</v>
      </c>
      <c r="V322" s="57">
        <f t="shared" si="104"/>
        <v>293.12234401313037</v>
      </c>
      <c r="W322" s="57">
        <f t="shared" si="105"/>
        <v>51229.707817661452</v>
      </c>
      <c r="X322" s="57">
        <f>IF(W322=0,0,SUM($U$16:U322))</f>
        <v>37511.067817661518</v>
      </c>
      <c r="Y322" s="22" t="str">
        <f t="shared" si="106"/>
        <v/>
      </c>
      <c r="Z322" s="15">
        <f t="shared" si="108"/>
        <v>13</v>
      </c>
    </row>
    <row r="323" spans="2:26" x14ac:dyDescent="0.3">
      <c r="B323" s="10">
        <f t="shared" si="91"/>
        <v>308</v>
      </c>
      <c r="C323" s="53">
        <f t="shared" si="107"/>
        <v>0</v>
      </c>
      <c r="D323" s="53">
        <f t="shared" si="92"/>
        <v>0</v>
      </c>
      <c r="E323" s="53">
        <f t="shared" si="93"/>
        <v>0</v>
      </c>
      <c r="F323" s="53">
        <f t="shared" si="94"/>
        <v>0</v>
      </c>
      <c r="G323" s="53">
        <f>IF(D323=0,0,SUM($D$16:D323))</f>
        <v>0</v>
      </c>
      <c r="H323" s="22" t="str">
        <f t="shared" si="95"/>
        <v/>
      </c>
      <c r="J323" s="10">
        <f t="shared" si="89"/>
        <v>308</v>
      </c>
      <c r="K323" s="15">
        <f t="shared" si="101"/>
        <v>0</v>
      </c>
      <c r="L323" s="15">
        <f t="shared" si="96"/>
        <v>0</v>
      </c>
      <c r="M323" s="15">
        <f t="shared" si="97"/>
        <v>0</v>
      </c>
      <c r="N323" s="15">
        <f t="shared" si="90"/>
        <v>0</v>
      </c>
      <c r="O323" s="15">
        <f t="shared" si="98"/>
        <v>0</v>
      </c>
      <c r="P323" s="15">
        <f>IF(L323=0,0,SUM($L$16:L323))</f>
        <v>0</v>
      </c>
      <c r="Q323" s="22" t="str">
        <f t="shared" si="99"/>
        <v/>
      </c>
      <c r="S323" s="10">
        <f t="shared" si="100"/>
        <v>308</v>
      </c>
      <c r="T323" s="57">
        <f t="shared" si="102"/>
        <v>362.48</v>
      </c>
      <c r="U323" s="57">
        <f t="shared" si="103"/>
        <v>68.963068216082732</v>
      </c>
      <c r="V323" s="57">
        <f t="shared" si="104"/>
        <v>293.5169317839173</v>
      </c>
      <c r="W323" s="57">
        <f t="shared" si="105"/>
        <v>50936.190885877535</v>
      </c>
      <c r="X323" s="57">
        <f>IF(W323=0,0,SUM($U$16:U323))</f>
        <v>37580.030885877604</v>
      </c>
      <c r="Y323" s="22" t="str">
        <f t="shared" si="106"/>
        <v/>
      </c>
      <c r="Z323" s="15">
        <f t="shared" si="108"/>
        <v>13</v>
      </c>
    </row>
    <row r="324" spans="2:26" x14ac:dyDescent="0.3">
      <c r="B324" s="10">
        <f t="shared" si="91"/>
        <v>309</v>
      </c>
      <c r="C324" s="53">
        <f t="shared" si="107"/>
        <v>0</v>
      </c>
      <c r="D324" s="53">
        <f t="shared" si="92"/>
        <v>0</v>
      </c>
      <c r="E324" s="53">
        <f t="shared" si="93"/>
        <v>0</v>
      </c>
      <c r="F324" s="53">
        <f t="shared" si="94"/>
        <v>0</v>
      </c>
      <c r="G324" s="53">
        <f>IF(D324=0,0,SUM($D$16:D324))</f>
        <v>0</v>
      </c>
      <c r="H324" s="22" t="str">
        <f t="shared" si="95"/>
        <v/>
      </c>
      <c r="J324" s="10">
        <f t="shared" si="89"/>
        <v>309</v>
      </c>
      <c r="K324" s="15">
        <f t="shared" si="101"/>
        <v>0</v>
      </c>
      <c r="L324" s="15">
        <f t="shared" si="96"/>
        <v>0</v>
      </c>
      <c r="M324" s="15">
        <f t="shared" si="97"/>
        <v>0</v>
      </c>
      <c r="N324" s="15">
        <f t="shared" si="90"/>
        <v>0</v>
      </c>
      <c r="O324" s="15">
        <f t="shared" si="98"/>
        <v>0</v>
      </c>
      <c r="P324" s="15">
        <f>IF(L324=0,0,SUM($L$16:L324))</f>
        <v>0</v>
      </c>
      <c r="Q324" s="22" t="str">
        <f t="shared" si="99"/>
        <v/>
      </c>
      <c r="S324" s="10">
        <f t="shared" si="100"/>
        <v>309</v>
      </c>
      <c r="T324" s="57">
        <f t="shared" si="102"/>
        <v>362.48</v>
      </c>
      <c r="U324" s="57">
        <f t="shared" si="103"/>
        <v>68.567949269450537</v>
      </c>
      <c r="V324" s="57">
        <f t="shared" si="104"/>
        <v>293.91205073054948</v>
      </c>
      <c r="W324" s="57">
        <f t="shared" si="105"/>
        <v>50642.278835146986</v>
      </c>
      <c r="X324" s="57">
        <f>IF(W324=0,0,SUM($U$16:U324))</f>
        <v>37648.598835147051</v>
      </c>
      <c r="Y324" s="22" t="str">
        <f t="shared" si="106"/>
        <v/>
      </c>
      <c r="Z324" s="15">
        <f t="shared" si="108"/>
        <v>13</v>
      </c>
    </row>
    <row r="325" spans="2:26" x14ac:dyDescent="0.3">
      <c r="B325" s="10">
        <f t="shared" si="91"/>
        <v>310</v>
      </c>
      <c r="C325" s="53">
        <f t="shared" si="107"/>
        <v>0</v>
      </c>
      <c r="D325" s="53">
        <f t="shared" si="92"/>
        <v>0</v>
      </c>
      <c r="E325" s="53">
        <f t="shared" si="93"/>
        <v>0</v>
      </c>
      <c r="F325" s="53">
        <f t="shared" si="94"/>
        <v>0</v>
      </c>
      <c r="G325" s="53">
        <f>IF(D325=0,0,SUM($D$16:D325))</f>
        <v>0</v>
      </c>
      <c r="H325" s="22" t="str">
        <f t="shared" si="95"/>
        <v/>
      </c>
      <c r="J325" s="10">
        <f t="shared" si="89"/>
        <v>310</v>
      </c>
      <c r="K325" s="15">
        <f t="shared" si="101"/>
        <v>0</v>
      </c>
      <c r="L325" s="15">
        <f t="shared" si="96"/>
        <v>0</v>
      </c>
      <c r="M325" s="15">
        <f t="shared" si="97"/>
        <v>0</v>
      </c>
      <c r="N325" s="15">
        <f t="shared" si="90"/>
        <v>0</v>
      </c>
      <c r="O325" s="15">
        <f t="shared" si="98"/>
        <v>0</v>
      </c>
      <c r="P325" s="15">
        <f>IF(L325=0,0,SUM($L$16:L325))</f>
        <v>0</v>
      </c>
      <c r="Q325" s="22" t="str">
        <f t="shared" si="99"/>
        <v/>
      </c>
      <c r="S325" s="10">
        <f t="shared" si="100"/>
        <v>310</v>
      </c>
      <c r="T325" s="57">
        <f t="shared" si="102"/>
        <v>362.48</v>
      </c>
      <c r="U325" s="57">
        <f t="shared" si="103"/>
        <v>68.172298431928638</v>
      </c>
      <c r="V325" s="57">
        <f t="shared" si="104"/>
        <v>294.30770156807137</v>
      </c>
      <c r="W325" s="57">
        <f t="shared" si="105"/>
        <v>50347.971133578918</v>
      </c>
      <c r="X325" s="57">
        <f>IF(W325=0,0,SUM($U$16:U325))</f>
        <v>37716.771133578979</v>
      </c>
      <c r="Y325" s="22" t="str">
        <f t="shared" si="106"/>
        <v/>
      </c>
      <c r="Z325" s="15">
        <f t="shared" si="108"/>
        <v>13</v>
      </c>
    </row>
    <row r="326" spans="2:26" x14ac:dyDescent="0.3">
      <c r="B326" s="10">
        <f t="shared" si="91"/>
        <v>311</v>
      </c>
      <c r="C326" s="53">
        <f t="shared" si="107"/>
        <v>0</v>
      </c>
      <c r="D326" s="53">
        <f t="shared" si="92"/>
        <v>0</v>
      </c>
      <c r="E326" s="53">
        <f t="shared" si="93"/>
        <v>0</v>
      </c>
      <c r="F326" s="53">
        <f t="shared" si="94"/>
        <v>0</v>
      </c>
      <c r="G326" s="53">
        <f>IF(D326=0,0,SUM($D$16:D326))</f>
        <v>0</v>
      </c>
      <c r="H326" s="22" t="str">
        <f t="shared" si="95"/>
        <v/>
      </c>
      <c r="J326" s="10">
        <f t="shared" si="89"/>
        <v>311</v>
      </c>
      <c r="K326" s="15">
        <f t="shared" si="101"/>
        <v>0</v>
      </c>
      <c r="L326" s="15">
        <f t="shared" si="96"/>
        <v>0</v>
      </c>
      <c r="M326" s="15">
        <f t="shared" si="97"/>
        <v>0</v>
      </c>
      <c r="N326" s="15">
        <f t="shared" si="90"/>
        <v>0</v>
      </c>
      <c r="O326" s="15">
        <f t="shared" si="98"/>
        <v>0</v>
      </c>
      <c r="P326" s="15">
        <f>IF(L326=0,0,SUM($L$16:L326))</f>
        <v>0</v>
      </c>
      <c r="Q326" s="22" t="str">
        <f t="shared" si="99"/>
        <v/>
      </c>
      <c r="S326" s="10">
        <f t="shared" si="100"/>
        <v>311</v>
      </c>
      <c r="T326" s="57">
        <f t="shared" si="102"/>
        <v>362.48</v>
      </c>
      <c r="U326" s="57">
        <f t="shared" si="103"/>
        <v>67.776114987510084</v>
      </c>
      <c r="V326" s="57">
        <f t="shared" si="104"/>
        <v>294.70388501248993</v>
      </c>
      <c r="W326" s="57">
        <f t="shared" si="105"/>
        <v>50053.26724856643</v>
      </c>
      <c r="X326" s="57">
        <f>IF(W326=0,0,SUM($U$16:U326))</f>
        <v>37784.547248566487</v>
      </c>
      <c r="Y326" s="22" t="str">
        <f t="shared" si="106"/>
        <v/>
      </c>
      <c r="Z326" s="15">
        <f t="shared" si="108"/>
        <v>13</v>
      </c>
    </row>
    <row r="327" spans="2:26" x14ac:dyDescent="0.3">
      <c r="B327" s="10">
        <f t="shared" si="91"/>
        <v>312</v>
      </c>
      <c r="C327" s="53">
        <f t="shared" si="107"/>
        <v>0</v>
      </c>
      <c r="D327" s="53">
        <f t="shared" si="92"/>
        <v>0</v>
      </c>
      <c r="E327" s="53">
        <f t="shared" si="93"/>
        <v>0</v>
      </c>
      <c r="F327" s="53">
        <f t="shared" si="94"/>
        <v>0</v>
      </c>
      <c r="G327" s="53">
        <f>IF(D327=0,0,SUM($D$16:D327))</f>
        <v>0</v>
      </c>
      <c r="H327" s="22" t="str">
        <f t="shared" si="95"/>
        <v/>
      </c>
      <c r="J327" s="10">
        <f t="shared" si="89"/>
        <v>312</v>
      </c>
      <c r="K327" s="15">
        <f t="shared" si="101"/>
        <v>0</v>
      </c>
      <c r="L327" s="15">
        <f t="shared" si="96"/>
        <v>0</v>
      </c>
      <c r="M327" s="15">
        <f t="shared" si="97"/>
        <v>0</v>
      </c>
      <c r="N327" s="15">
        <f t="shared" si="90"/>
        <v>0</v>
      </c>
      <c r="O327" s="15">
        <f t="shared" si="98"/>
        <v>0</v>
      </c>
      <c r="P327" s="15">
        <f>IF(L327=0,0,SUM($L$16:L327))</f>
        <v>0</v>
      </c>
      <c r="Q327" s="22" t="str">
        <f t="shared" si="99"/>
        <v/>
      </c>
      <c r="S327" s="10">
        <f t="shared" si="100"/>
        <v>312</v>
      </c>
      <c r="T327" s="57">
        <f t="shared" si="102"/>
        <v>362.48</v>
      </c>
      <c r="U327" s="57">
        <f t="shared" si="103"/>
        <v>67.379398219224043</v>
      </c>
      <c r="V327" s="57">
        <f t="shared" si="104"/>
        <v>295.10060178077595</v>
      </c>
      <c r="W327" s="57">
        <f t="shared" si="105"/>
        <v>49758.166646785656</v>
      </c>
      <c r="X327" s="57">
        <f>IF(W327=0,0,SUM($U$16:U327))</f>
        <v>37851.926646785709</v>
      </c>
      <c r="Y327" s="22" t="str">
        <f t="shared" si="106"/>
        <v/>
      </c>
      <c r="Z327" s="15">
        <f t="shared" si="108"/>
        <v>13</v>
      </c>
    </row>
    <row r="328" spans="2:26" x14ac:dyDescent="0.3">
      <c r="B328" s="10">
        <f t="shared" si="91"/>
        <v>313</v>
      </c>
      <c r="C328" s="53">
        <f t="shared" si="107"/>
        <v>0</v>
      </c>
      <c r="D328" s="53">
        <f t="shared" si="92"/>
        <v>0</v>
      </c>
      <c r="E328" s="53">
        <f t="shared" si="93"/>
        <v>0</v>
      </c>
      <c r="F328" s="53">
        <f t="shared" si="94"/>
        <v>0</v>
      </c>
      <c r="G328" s="53">
        <f>IF(D328=0,0,SUM($D$16:D328))</f>
        <v>0</v>
      </c>
      <c r="H328" s="22" t="str">
        <f t="shared" si="95"/>
        <v/>
      </c>
      <c r="J328" s="10">
        <f t="shared" si="89"/>
        <v>313</v>
      </c>
      <c r="K328" s="15">
        <f t="shared" si="101"/>
        <v>0</v>
      </c>
      <c r="L328" s="15">
        <f t="shared" si="96"/>
        <v>0</v>
      </c>
      <c r="M328" s="15">
        <f t="shared" si="97"/>
        <v>0</v>
      </c>
      <c r="N328" s="15">
        <f t="shared" si="90"/>
        <v>0</v>
      </c>
      <c r="O328" s="15">
        <f t="shared" si="98"/>
        <v>0</v>
      </c>
      <c r="P328" s="15">
        <f>IF(L328=0,0,SUM($L$16:L328))</f>
        <v>0</v>
      </c>
      <c r="Q328" s="22" t="str">
        <f t="shared" si="99"/>
        <v/>
      </c>
      <c r="S328" s="10">
        <f t="shared" si="100"/>
        <v>313</v>
      </c>
      <c r="T328" s="57">
        <f t="shared" si="102"/>
        <v>362.48</v>
      </c>
      <c r="U328" s="57">
        <f t="shared" si="103"/>
        <v>66.982147409134541</v>
      </c>
      <c r="V328" s="57">
        <f t="shared" si="104"/>
        <v>295.49785259086548</v>
      </c>
      <c r="W328" s="57">
        <f t="shared" si="105"/>
        <v>49462.668794194789</v>
      </c>
      <c r="X328" s="57">
        <f>IF(W328=0,0,SUM($U$16:U328))</f>
        <v>37918.908794194846</v>
      </c>
      <c r="Y328" s="22" t="str">
        <f t="shared" si="106"/>
        <v/>
      </c>
      <c r="Z328" s="15">
        <f t="shared" si="108"/>
        <v>14</v>
      </c>
    </row>
    <row r="329" spans="2:26" x14ac:dyDescent="0.3">
      <c r="B329" s="10">
        <f t="shared" si="91"/>
        <v>314</v>
      </c>
      <c r="C329" s="53">
        <f t="shared" si="107"/>
        <v>0</v>
      </c>
      <c r="D329" s="53">
        <f t="shared" si="92"/>
        <v>0</v>
      </c>
      <c r="E329" s="53">
        <f t="shared" si="93"/>
        <v>0</v>
      </c>
      <c r="F329" s="53">
        <f t="shared" si="94"/>
        <v>0</v>
      </c>
      <c r="G329" s="53">
        <f>IF(D329=0,0,SUM($D$16:D329))</f>
        <v>0</v>
      </c>
      <c r="H329" s="22" t="str">
        <f t="shared" si="95"/>
        <v/>
      </c>
      <c r="J329" s="10">
        <f t="shared" si="89"/>
        <v>314</v>
      </c>
      <c r="K329" s="15">
        <f t="shared" si="101"/>
        <v>0</v>
      </c>
      <c r="L329" s="15">
        <f t="shared" si="96"/>
        <v>0</v>
      </c>
      <c r="M329" s="15">
        <f t="shared" si="97"/>
        <v>0</v>
      </c>
      <c r="N329" s="15">
        <f t="shared" si="90"/>
        <v>0</v>
      </c>
      <c r="O329" s="15">
        <f t="shared" si="98"/>
        <v>0</v>
      </c>
      <c r="P329" s="15">
        <f>IF(L329=0,0,SUM($L$16:L329))</f>
        <v>0</v>
      </c>
      <c r="Q329" s="22" t="str">
        <f t="shared" si="99"/>
        <v/>
      </c>
      <c r="S329" s="10">
        <f t="shared" si="100"/>
        <v>314</v>
      </c>
      <c r="T329" s="57">
        <f t="shared" si="102"/>
        <v>362.48</v>
      </c>
      <c r="U329" s="57">
        <f t="shared" si="103"/>
        <v>66.584361838339149</v>
      </c>
      <c r="V329" s="57">
        <f t="shared" si="104"/>
        <v>295.89563816166088</v>
      </c>
      <c r="W329" s="57">
        <f t="shared" si="105"/>
        <v>49166.77315603313</v>
      </c>
      <c r="X329" s="57">
        <f>IF(W329=0,0,SUM($U$16:U329))</f>
        <v>37985.493156033182</v>
      </c>
      <c r="Y329" s="22" t="str">
        <f t="shared" si="106"/>
        <v/>
      </c>
      <c r="Z329" s="15">
        <f t="shared" si="108"/>
        <v>14</v>
      </c>
    </row>
    <row r="330" spans="2:26" x14ac:dyDescent="0.3">
      <c r="B330" s="10">
        <f t="shared" si="91"/>
        <v>315</v>
      </c>
      <c r="C330" s="53">
        <f t="shared" si="107"/>
        <v>0</v>
      </c>
      <c r="D330" s="53">
        <f t="shared" si="92"/>
        <v>0</v>
      </c>
      <c r="E330" s="53">
        <f t="shared" si="93"/>
        <v>0</v>
      </c>
      <c r="F330" s="53">
        <f t="shared" si="94"/>
        <v>0</v>
      </c>
      <c r="G330" s="53">
        <f>IF(D330=0,0,SUM($D$16:D330))</f>
        <v>0</v>
      </c>
      <c r="H330" s="22" t="str">
        <f t="shared" si="95"/>
        <v/>
      </c>
      <c r="J330" s="10">
        <f t="shared" si="89"/>
        <v>315</v>
      </c>
      <c r="K330" s="15">
        <f t="shared" si="101"/>
        <v>0</v>
      </c>
      <c r="L330" s="15">
        <f t="shared" si="96"/>
        <v>0</v>
      </c>
      <c r="M330" s="15">
        <f t="shared" si="97"/>
        <v>0</v>
      </c>
      <c r="N330" s="15">
        <f t="shared" si="90"/>
        <v>0</v>
      </c>
      <c r="O330" s="15">
        <f t="shared" si="98"/>
        <v>0</v>
      </c>
      <c r="P330" s="15">
        <f>IF(L330=0,0,SUM($L$16:L330))</f>
        <v>0</v>
      </c>
      <c r="Q330" s="22" t="str">
        <f t="shared" si="99"/>
        <v/>
      </c>
      <c r="S330" s="10">
        <f t="shared" si="100"/>
        <v>315</v>
      </c>
      <c r="T330" s="57">
        <f t="shared" si="102"/>
        <v>362.48</v>
      </c>
      <c r="U330" s="57">
        <f t="shared" si="103"/>
        <v>66.186040786967681</v>
      </c>
      <c r="V330" s="57">
        <f t="shared" si="104"/>
        <v>296.29395921303234</v>
      </c>
      <c r="W330" s="57">
        <f t="shared" si="105"/>
        <v>48870.479196820095</v>
      </c>
      <c r="X330" s="57">
        <f>IF(W330=0,0,SUM($U$16:U330))</f>
        <v>38051.679196820151</v>
      </c>
      <c r="Y330" s="22" t="str">
        <f t="shared" si="106"/>
        <v/>
      </c>
      <c r="Z330" s="15">
        <f t="shared" si="108"/>
        <v>14</v>
      </c>
    </row>
    <row r="331" spans="2:26" x14ac:dyDescent="0.3">
      <c r="B331" s="10">
        <f t="shared" si="91"/>
        <v>316</v>
      </c>
      <c r="C331" s="53">
        <f t="shared" si="107"/>
        <v>0</v>
      </c>
      <c r="D331" s="53">
        <f t="shared" si="92"/>
        <v>0</v>
      </c>
      <c r="E331" s="53">
        <f t="shared" si="93"/>
        <v>0</v>
      </c>
      <c r="F331" s="53">
        <f t="shared" si="94"/>
        <v>0</v>
      </c>
      <c r="G331" s="53">
        <f>IF(D331=0,0,SUM($D$16:D331))</f>
        <v>0</v>
      </c>
      <c r="H331" s="22" t="str">
        <f t="shared" si="95"/>
        <v/>
      </c>
      <c r="J331" s="10">
        <f t="shared" si="89"/>
        <v>316</v>
      </c>
      <c r="K331" s="15">
        <f t="shared" si="101"/>
        <v>0</v>
      </c>
      <c r="L331" s="15">
        <f t="shared" si="96"/>
        <v>0</v>
      </c>
      <c r="M331" s="15">
        <f t="shared" si="97"/>
        <v>0</v>
      </c>
      <c r="N331" s="15">
        <f t="shared" si="90"/>
        <v>0</v>
      </c>
      <c r="O331" s="15">
        <f t="shared" si="98"/>
        <v>0</v>
      </c>
      <c r="P331" s="15">
        <f>IF(L331=0,0,SUM($L$16:L331))</f>
        <v>0</v>
      </c>
      <c r="Q331" s="22" t="str">
        <f t="shared" si="99"/>
        <v/>
      </c>
      <c r="S331" s="10">
        <f t="shared" si="100"/>
        <v>316</v>
      </c>
      <c r="T331" s="57">
        <f t="shared" si="102"/>
        <v>362.48</v>
      </c>
      <c r="U331" s="57">
        <f t="shared" si="103"/>
        <v>65.787183534180912</v>
      </c>
      <c r="V331" s="57">
        <f t="shared" si="104"/>
        <v>296.69281646581908</v>
      </c>
      <c r="W331" s="57">
        <f t="shared" si="105"/>
        <v>48573.786380354279</v>
      </c>
      <c r="X331" s="57">
        <f>IF(W331=0,0,SUM($U$16:U331))</f>
        <v>38117.46638035433</v>
      </c>
      <c r="Y331" s="22" t="str">
        <f t="shared" si="106"/>
        <v/>
      </c>
      <c r="Z331" s="15">
        <f t="shared" si="108"/>
        <v>14</v>
      </c>
    </row>
    <row r="332" spans="2:26" x14ac:dyDescent="0.3">
      <c r="B332" s="10">
        <f t="shared" si="91"/>
        <v>317</v>
      </c>
      <c r="C332" s="53">
        <f t="shared" si="107"/>
        <v>0</v>
      </c>
      <c r="D332" s="53">
        <f t="shared" si="92"/>
        <v>0</v>
      </c>
      <c r="E332" s="53">
        <f t="shared" si="93"/>
        <v>0</v>
      </c>
      <c r="F332" s="53">
        <f t="shared" si="94"/>
        <v>0</v>
      </c>
      <c r="G332" s="53">
        <f>IF(D332=0,0,SUM($D$16:D332))</f>
        <v>0</v>
      </c>
      <c r="H332" s="22" t="str">
        <f t="shared" si="95"/>
        <v/>
      </c>
      <c r="J332" s="10">
        <f t="shared" si="89"/>
        <v>317</v>
      </c>
      <c r="K332" s="15">
        <f t="shared" si="101"/>
        <v>0</v>
      </c>
      <c r="L332" s="15">
        <f t="shared" si="96"/>
        <v>0</v>
      </c>
      <c r="M332" s="15">
        <f t="shared" si="97"/>
        <v>0</v>
      </c>
      <c r="N332" s="15">
        <f t="shared" si="90"/>
        <v>0</v>
      </c>
      <c r="O332" s="15">
        <f t="shared" si="98"/>
        <v>0</v>
      </c>
      <c r="P332" s="15">
        <f>IF(L332=0,0,SUM($L$16:L332))</f>
        <v>0</v>
      </c>
      <c r="Q332" s="22" t="str">
        <f t="shared" si="99"/>
        <v/>
      </c>
      <c r="S332" s="10">
        <f t="shared" si="100"/>
        <v>317</v>
      </c>
      <c r="T332" s="57">
        <f t="shared" si="102"/>
        <v>362.48</v>
      </c>
      <c r="U332" s="57">
        <f t="shared" si="103"/>
        <v>65.387789358169229</v>
      </c>
      <c r="V332" s="57">
        <f t="shared" si="104"/>
        <v>297.09221064183077</v>
      </c>
      <c r="W332" s="57">
        <f t="shared" si="105"/>
        <v>48276.694169712449</v>
      </c>
      <c r="X332" s="57">
        <f>IF(W332=0,0,SUM($U$16:U332))</f>
        <v>38182.854169712497</v>
      </c>
      <c r="Y332" s="22" t="str">
        <f t="shared" si="106"/>
        <v/>
      </c>
      <c r="Z332" s="15">
        <f t="shared" si="108"/>
        <v>14</v>
      </c>
    </row>
    <row r="333" spans="2:26" x14ac:dyDescent="0.3">
      <c r="B333" s="10">
        <f t="shared" si="91"/>
        <v>318</v>
      </c>
      <c r="C333" s="53">
        <f t="shared" si="107"/>
        <v>0</v>
      </c>
      <c r="D333" s="53">
        <f t="shared" si="92"/>
        <v>0</v>
      </c>
      <c r="E333" s="53">
        <f t="shared" si="93"/>
        <v>0</v>
      </c>
      <c r="F333" s="53">
        <f t="shared" si="94"/>
        <v>0</v>
      </c>
      <c r="G333" s="53">
        <f>IF(D333=0,0,SUM($D$16:D333))</f>
        <v>0</v>
      </c>
      <c r="H333" s="22" t="str">
        <f t="shared" si="95"/>
        <v/>
      </c>
      <c r="J333" s="10">
        <f t="shared" si="89"/>
        <v>318</v>
      </c>
      <c r="K333" s="15">
        <f t="shared" si="101"/>
        <v>0</v>
      </c>
      <c r="L333" s="15">
        <f t="shared" si="96"/>
        <v>0</v>
      </c>
      <c r="M333" s="15">
        <f t="shared" si="97"/>
        <v>0</v>
      </c>
      <c r="N333" s="15">
        <f t="shared" si="90"/>
        <v>0</v>
      </c>
      <c r="O333" s="15">
        <f t="shared" si="98"/>
        <v>0</v>
      </c>
      <c r="P333" s="15">
        <f>IF(L333=0,0,SUM($L$16:L333))</f>
        <v>0</v>
      </c>
      <c r="Q333" s="22" t="str">
        <f t="shared" si="99"/>
        <v/>
      </c>
      <c r="S333" s="10">
        <f t="shared" si="100"/>
        <v>318</v>
      </c>
      <c r="T333" s="57">
        <f t="shared" si="102"/>
        <v>362.48</v>
      </c>
      <c r="U333" s="57">
        <f t="shared" si="103"/>
        <v>64.987857536151381</v>
      </c>
      <c r="V333" s="57">
        <f t="shared" si="104"/>
        <v>297.49214246384861</v>
      </c>
      <c r="W333" s="57">
        <f t="shared" si="105"/>
        <v>47979.202027248604</v>
      </c>
      <c r="X333" s="57">
        <f>IF(W333=0,0,SUM($U$16:U333))</f>
        <v>38247.842027248647</v>
      </c>
      <c r="Y333" s="22" t="str">
        <f t="shared" si="106"/>
        <v/>
      </c>
      <c r="Z333" s="15">
        <f t="shared" si="108"/>
        <v>14</v>
      </c>
    </row>
    <row r="334" spans="2:26" x14ac:dyDescent="0.3">
      <c r="B334" s="10">
        <f t="shared" si="91"/>
        <v>319</v>
      </c>
      <c r="C334" s="53">
        <f t="shared" si="107"/>
        <v>0</v>
      </c>
      <c r="D334" s="53">
        <f t="shared" si="92"/>
        <v>0</v>
      </c>
      <c r="E334" s="53">
        <f t="shared" si="93"/>
        <v>0</v>
      </c>
      <c r="F334" s="53">
        <f t="shared" si="94"/>
        <v>0</v>
      </c>
      <c r="G334" s="53">
        <f>IF(D334=0,0,SUM($D$16:D334))</f>
        <v>0</v>
      </c>
      <c r="H334" s="22" t="str">
        <f t="shared" si="95"/>
        <v/>
      </c>
      <c r="J334" s="10">
        <f t="shared" si="89"/>
        <v>319</v>
      </c>
      <c r="K334" s="15">
        <f t="shared" si="101"/>
        <v>0</v>
      </c>
      <c r="L334" s="15">
        <f t="shared" si="96"/>
        <v>0</v>
      </c>
      <c r="M334" s="15">
        <f t="shared" si="97"/>
        <v>0</v>
      </c>
      <c r="N334" s="15">
        <f t="shared" si="90"/>
        <v>0</v>
      </c>
      <c r="O334" s="15">
        <f t="shared" si="98"/>
        <v>0</v>
      </c>
      <c r="P334" s="15">
        <f>IF(L334=0,0,SUM($L$16:L334))</f>
        <v>0</v>
      </c>
      <c r="Q334" s="22" t="str">
        <f t="shared" si="99"/>
        <v/>
      </c>
      <c r="S334" s="10">
        <f t="shared" si="100"/>
        <v>319</v>
      </c>
      <c r="T334" s="57">
        <f t="shared" si="102"/>
        <v>362.48</v>
      </c>
      <c r="U334" s="57">
        <f t="shared" si="103"/>
        <v>64.587387344373127</v>
      </c>
      <c r="V334" s="57">
        <f t="shared" si="104"/>
        <v>297.89261265562686</v>
      </c>
      <c r="W334" s="57">
        <f t="shared" si="105"/>
        <v>47681.309414592979</v>
      </c>
      <c r="X334" s="57">
        <f>IF(W334=0,0,SUM($U$16:U334))</f>
        <v>38312.429414593018</v>
      </c>
      <c r="Y334" s="22" t="str">
        <f t="shared" si="106"/>
        <v/>
      </c>
      <c r="Z334" s="15">
        <f t="shared" si="108"/>
        <v>14</v>
      </c>
    </row>
    <row r="335" spans="2:26" x14ac:dyDescent="0.3">
      <c r="B335" s="10">
        <f t="shared" si="91"/>
        <v>320</v>
      </c>
      <c r="C335" s="53">
        <f t="shared" si="107"/>
        <v>0</v>
      </c>
      <c r="D335" s="53">
        <f t="shared" si="92"/>
        <v>0</v>
      </c>
      <c r="E335" s="53">
        <f t="shared" si="93"/>
        <v>0</v>
      </c>
      <c r="F335" s="53">
        <f t="shared" si="94"/>
        <v>0</v>
      </c>
      <c r="G335" s="53">
        <f>IF(D335=0,0,SUM($D$16:D335))</f>
        <v>0</v>
      </c>
      <c r="H335" s="22" t="str">
        <f t="shared" si="95"/>
        <v/>
      </c>
      <c r="J335" s="10">
        <f t="shared" si="89"/>
        <v>320</v>
      </c>
      <c r="K335" s="15">
        <f t="shared" si="101"/>
        <v>0</v>
      </c>
      <c r="L335" s="15">
        <f t="shared" si="96"/>
        <v>0</v>
      </c>
      <c r="M335" s="15">
        <f t="shared" si="97"/>
        <v>0</v>
      </c>
      <c r="N335" s="15">
        <f t="shared" si="90"/>
        <v>0</v>
      </c>
      <c r="O335" s="15">
        <f t="shared" si="98"/>
        <v>0</v>
      </c>
      <c r="P335" s="15">
        <f>IF(L335=0,0,SUM($L$16:L335))</f>
        <v>0</v>
      </c>
      <c r="Q335" s="22" t="str">
        <f t="shared" si="99"/>
        <v/>
      </c>
      <c r="S335" s="10">
        <f t="shared" si="100"/>
        <v>320</v>
      </c>
      <c r="T335" s="57">
        <f t="shared" si="102"/>
        <v>362.48</v>
      </c>
      <c r="U335" s="57">
        <f t="shared" si="103"/>
        <v>64.18637805810593</v>
      </c>
      <c r="V335" s="57">
        <f t="shared" si="104"/>
        <v>298.29362194189412</v>
      </c>
      <c r="W335" s="57">
        <f t="shared" si="105"/>
        <v>47383.015792651087</v>
      </c>
      <c r="X335" s="57">
        <f>IF(W335=0,0,SUM($U$16:U335))</f>
        <v>38376.615792651122</v>
      </c>
      <c r="Y335" s="22" t="str">
        <f t="shared" si="106"/>
        <v/>
      </c>
      <c r="Z335" s="15">
        <f t="shared" si="108"/>
        <v>14</v>
      </c>
    </row>
    <row r="336" spans="2:26" x14ac:dyDescent="0.3">
      <c r="B336" s="10">
        <f t="shared" si="91"/>
        <v>321</v>
      </c>
      <c r="C336" s="53">
        <f t="shared" si="107"/>
        <v>0</v>
      </c>
      <c r="D336" s="53">
        <f t="shared" si="92"/>
        <v>0</v>
      </c>
      <c r="E336" s="53">
        <f t="shared" si="93"/>
        <v>0</v>
      </c>
      <c r="F336" s="53">
        <f t="shared" si="94"/>
        <v>0</v>
      </c>
      <c r="G336" s="53">
        <f>IF(D336=0,0,SUM($D$16:D336))</f>
        <v>0</v>
      </c>
      <c r="H336" s="22" t="str">
        <f t="shared" si="95"/>
        <v/>
      </c>
      <c r="J336" s="10">
        <f t="shared" ref="J336:J399" si="109">J335+1</f>
        <v>321</v>
      </c>
      <c r="K336" s="15">
        <f t="shared" si="101"/>
        <v>0</v>
      </c>
      <c r="L336" s="15">
        <f t="shared" si="96"/>
        <v>0</v>
      </c>
      <c r="M336" s="15">
        <f t="shared" si="97"/>
        <v>0</v>
      </c>
      <c r="N336" s="15">
        <f t="shared" ref="N336:N399" si="110">IF(J336&gt;=$K$10,IF(K336&gt;O335,0,K336*1/12),0)</f>
        <v>0</v>
      </c>
      <c r="O336" s="15">
        <f t="shared" si="98"/>
        <v>0</v>
      </c>
      <c r="P336" s="15">
        <f>IF(L336=0,0,SUM($L$16:L336))</f>
        <v>0</v>
      </c>
      <c r="Q336" s="22" t="str">
        <f t="shared" si="99"/>
        <v/>
      </c>
      <c r="S336" s="10">
        <f t="shared" si="100"/>
        <v>321</v>
      </c>
      <c r="T336" s="57">
        <f t="shared" si="102"/>
        <v>362.48</v>
      </c>
      <c r="U336" s="57">
        <f t="shared" si="103"/>
        <v>63.7848289516457</v>
      </c>
      <c r="V336" s="57">
        <f t="shared" si="104"/>
        <v>298.69517104835433</v>
      </c>
      <c r="W336" s="57">
        <f t="shared" si="105"/>
        <v>47084.320621602732</v>
      </c>
      <c r="X336" s="57">
        <f>IF(W336=0,0,SUM($U$16:U336))</f>
        <v>38440.40062160277</v>
      </c>
      <c r="Y336" s="22" t="str">
        <f t="shared" si="106"/>
        <v/>
      </c>
      <c r="Z336" s="15">
        <f t="shared" si="108"/>
        <v>14</v>
      </c>
    </row>
    <row r="337" spans="2:26" x14ac:dyDescent="0.3">
      <c r="B337" s="10">
        <f t="shared" ref="B337:B400" si="111">B336+1</f>
        <v>322</v>
      </c>
      <c r="C337" s="53">
        <f t="shared" si="107"/>
        <v>0</v>
      </c>
      <c r="D337" s="53">
        <f t="shared" ref="D337:D374" si="112">F336*$C$4/12</f>
        <v>0</v>
      </c>
      <c r="E337" s="53">
        <f t="shared" ref="E337:E374" si="113">C337-D337</f>
        <v>0</v>
      </c>
      <c r="F337" s="53">
        <f t="shared" ref="F337:F374" si="114">MAX(F336+D337-C337,0)</f>
        <v>0</v>
      </c>
      <c r="G337" s="53">
        <f>IF(D337=0,0,SUM($D$16:D337))</f>
        <v>0</v>
      </c>
      <c r="H337" s="22" t="str">
        <f t="shared" ref="H337:H374" si="115">IF(AND(MAX(C338:G338)=0,MAX(C337:G337)&lt;&gt;0),"Payoff","")</f>
        <v/>
      </c>
      <c r="J337" s="10">
        <f t="shared" si="109"/>
        <v>322</v>
      </c>
      <c r="K337" s="15">
        <f t="shared" si="101"/>
        <v>0</v>
      </c>
      <c r="L337" s="15">
        <f t="shared" ref="L337:L374" si="116">O336*$K$4/12</f>
        <v>0</v>
      </c>
      <c r="M337" s="15">
        <f t="shared" ref="M337:M374" si="117">K337-L337</f>
        <v>0</v>
      </c>
      <c r="N337" s="15">
        <f t="shared" si="110"/>
        <v>0</v>
      </c>
      <c r="O337" s="15">
        <f t="shared" ref="O337:O374" si="118">MAX(O336-N337+L337-K337,0)</f>
        <v>0</v>
      </c>
      <c r="P337" s="15">
        <f>IF(L337=0,0,SUM($L$16:L337))</f>
        <v>0</v>
      </c>
      <c r="Q337" s="22" t="str">
        <f t="shared" ref="Q337:Q374" si="119">IF(AND(MAX(K338:P338)=0,MAX(K337:P337)&lt;&gt;0),"Payoff","")</f>
        <v/>
      </c>
      <c r="S337" s="10">
        <f t="shared" ref="S337:S400" si="120">S336+1</f>
        <v>322</v>
      </c>
      <c r="T337" s="57">
        <f t="shared" si="102"/>
        <v>362.48</v>
      </c>
      <c r="U337" s="57">
        <f t="shared" si="103"/>
        <v>63.382739298311371</v>
      </c>
      <c r="V337" s="57">
        <f t="shared" si="104"/>
        <v>299.09726070168864</v>
      </c>
      <c r="W337" s="57">
        <f t="shared" si="105"/>
        <v>46785.223360901044</v>
      </c>
      <c r="X337" s="57">
        <f>IF(W337=0,0,SUM($U$16:U337))</f>
        <v>38503.783360901085</v>
      </c>
      <c r="Y337" s="22" t="str">
        <f t="shared" si="106"/>
        <v/>
      </c>
      <c r="Z337" s="15">
        <f t="shared" si="108"/>
        <v>14</v>
      </c>
    </row>
    <row r="338" spans="2:26" x14ac:dyDescent="0.3">
      <c r="B338" s="10">
        <f t="shared" si="111"/>
        <v>323</v>
      </c>
      <c r="C338" s="53">
        <f t="shared" si="107"/>
        <v>0</v>
      </c>
      <c r="D338" s="53">
        <f t="shared" si="112"/>
        <v>0</v>
      </c>
      <c r="E338" s="53">
        <f t="shared" si="113"/>
        <v>0</v>
      </c>
      <c r="F338" s="53">
        <f t="shared" si="114"/>
        <v>0</v>
      </c>
      <c r="G338" s="53">
        <f>IF(D338=0,0,SUM($D$16:D338))</f>
        <v>0</v>
      </c>
      <c r="H338" s="22" t="str">
        <f t="shared" si="115"/>
        <v/>
      </c>
      <c r="J338" s="10">
        <f t="shared" si="109"/>
        <v>323</v>
      </c>
      <c r="K338" s="15">
        <f t="shared" si="101"/>
        <v>0</v>
      </c>
      <c r="L338" s="15">
        <f t="shared" si="116"/>
        <v>0</v>
      </c>
      <c r="M338" s="15">
        <f t="shared" si="117"/>
        <v>0</v>
      </c>
      <c r="N338" s="15">
        <f t="shared" si="110"/>
        <v>0</v>
      </c>
      <c r="O338" s="15">
        <f t="shared" si="118"/>
        <v>0</v>
      </c>
      <c r="P338" s="15">
        <f>IF(L338=0,0,SUM($L$16:L338))</f>
        <v>0</v>
      </c>
      <c r="Q338" s="22" t="str">
        <f t="shared" si="119"/>
        <v/>
      </c>
      <c r="S338" s="10">
        <f t="shared" si="120"/>
        <v>323</v>
      </c>
      <c r="T338" s="57">
        <f t="shared" si="102"/>
        <v>362.48</v>
      </c>
      <c r="U338" s="57">
        <f t="shared" si="103"/>
        <v>62.980108370443716</v>
      </c>
      <c r="V338" s="57">
        <f t="shared" si="104"/>
        <v>299.49989162955632</v>
      </c>
      <c r="W338" s="57">
        <f t="shared" si="105"/>
        <v>46485.723469271485</v>
      </c>
      <c r="X338" s="57">
        <f>IF(W338=0,0,SUM($U$16:U338))</f>
        <v>38566.763469271529</v>
      </c>
      <c r="Y338" s="22" t="str">
        <f t="shared" si="106"/>
        <v/>
      </c>
      <c r="Z338" s="15">
        <f t="shared" si="108"/>
        <v>14</v>
      </c>
    </row>
    <row r="339" spans="2:26" x14ac:dyDescent="0.3">
      <c r="B339" s="10">
        <f t="shared" si="111"/>
        <v>324</v>
      </c>
      <c r="C339" s="53">
        <f t="shared" si="107"/>
        <v>0</v>
      </c>
      <c r="D339" s="53">
        <f t="shared" si="112"/>
        <v>0</v>
      </c>
      <c r="E339" s="53">
        <f t="shared" si="113"/>
        <v>0</v>
      </c>
      <c r="F339" s="53">
        <f t="shared" si="114"/>
        <v>0</v>
      </c>
      <c r="G339" s="53">
        <f>IF(D339=0,0,SUM($D$16:D339))</f>
        <v>0</v>
      </c>
      <c r="H339" s="22" t="str">
        <f t="shared" si="115"/>
        <v/>
      </c>
      <c r="J339" s="10">
        <f t="shared" si="109"/>
        <v>324</v>
      </c>
      <c r="K339" s="15">
        <f t="shared" ref="K339:K374" si="121">MIN(O338+L339,$K$7)</f>
        <v>0</v>
      </c>
      <c r="L339" s="15">
        <f t="shared" si="116"/>
        <v>0</v>
      </c>
      <c r="M339" s="15">
        <f t="shared" si="117"/>
        <v>0</v>
      </c>
      <c r="N339" s="15">
        <f t="shared" si="110"/>
        <v>0</v>
      </c>
      <c r="O339" s="15">
        <f t="shared" si="118"/>
        <v>0</v>
      </c>
      <c r="P339" s="15">
        <f>IF(L339=0,0,SUM($L$16:L339))</f>
        <v>0</v>
      </c>
      <c r="Q339" s="22" t="str">
        <f t="shared" si="119"/>
        <v/>
      </c>
      <c r="S339" s="10">
        <f t="shared" si="120"/>
        <v>324</v>
      </c>
      <c r="T339" s="57">
        <f t="shared" si="102"/>
        <v>362.48</v>
      </c>
      <c r="U339" s="57">
        <f t="shared" si="103"/>
        <v>62.576935439403925</v>
      </c>
      <c r="V339" s="57">
        <f t="shared" si="104"/>
        <v>299.90306456059608</v>
      </c>
      <c r="W339" s="57">
        <f t="shared" si="105"/>
        <v>46185.820404710888</v>
      </c>
      <c r="X339" s="57">
        <f>IF(W339=0,0,SUM($U$16:U339))</f>
        <v>38629.340404710936</v>
      </c>
      <c r="Y339" s="22" t="str">
        <f t="shared" si="106"/>
        <v/>
      </c>
      <c r="Z339" s="15">
        <f t="shared" si="108"/>
        <v>14</v>
      </c>
    </row>
    <row r="340" spans="2:26" x14ac:dyDescent="0.3">
      <c r="B340" s="10">
        <f t="shared" si="111"/>
        <v>325</v>
      </c>
      <c r="C340" s="53">
        <f t="shared" si="107"/>
        <v>0</v>
      </c>
      <c r="D340" s="53">
        <f t="shared" si="112"/>
        <v>0</v>
      </c>
      <c r="E340" s="53">
        <f t="shared" si="113"/>
        <v>0</v>
      </c>
      <c r="F340" s="53">
        <f t="shared" si="114"/>
        <v>0</v>
      </c>
      <c r="G340" s="53">
        <f>IF(D340=0,0,SUM($D$16:D340))</f>
        <v>0</v>
      </c>
      <c r="H340" s="22" t="str">
        <f t="shared" si="115"/>
        <v/>
      </c>
      <c r="J340" s="10">
        <f t="shared" si="109"/>
        <v>325</v>
      </c>
      <c r="K340" s="15">
        <f t="shared" si="121"/>
        <v>0</v>
      </c>
      <c r="L340" s="15">
        <f t="shared" si="116"/>
        <v>0</v>
      </c>
      <c r="M340" s="15">
        <f t="shared" si="117"/>
        <v>0</v>
      </c>
      <c r="N340" s="15">
        <f t="shared" si="110"/>
        <v>0</v>
      </c>
      <c r="O340" s="15">
        <f t="shared" si="118"/>
        <v>0</v>
      </c>
      <c r="P340" s="15">
        <f>IF(L340=0,0,SUM($L$16:L340))</f>
        <v>0</v>
      </c>
      <c r="Q340" s="22" t="str">
        <f t="shared" si="119"/>
        <v/>
      </c>
      <c r="S340" s="10">
        <f t="shared" si="120"/>
        <v>325</v>
      </c>
      <c r="T340" s="57">
        <f t="shared" si="102"/>
        <v>362.48</v>
      </c>
      <c r="U340" s="57">
        <f t="shared" si="103"/>
        <v>62.173219775572356</v>
      </c>
      <c r="V340" s="57">
        <f t="shared" si="104"/>
        <v>300.30678022442765</v>
      </c>
      <c r="W340" s="57">
        <f t="shared" si="105"/>
        <v>45885.513624486463</v>
      </c>
      <c r="X340" s="57">
        <f>IF(W340=0,0,SUM($U$16:U340))</f>
        <v>38691.513624486506</v>
      </c>
      <c r="Y340" s="22" t="str">
        <f t="shared" si="106"/>
        <v/>
      </c>
      <c r="Z340" s="15">
        <f t="shared" si="108"/>
        <v>14</v>
      </c>
    </row>
    <row r="341" spans="2:26" x14ac:dyDescent="0.3">
      <c r="B341" s="10">
        <f t="shared" si="111"/>
        <v>326</v>
      </c>
      <c r="C341" s="53">
        <f t="shared" si="107"/>
        <v>0</v>
      </c>
      <c r="D341" s="53">
        <f t="shared" si="112"/>
        <v>0</v>
      </c>
      <c r="E341" s="53">
        <f t="shared" si="113"/>
        <v>0</v>
      </c>
      <c r="F341" s="53">
        <f t="shared" si="114"/>
        <v>0</v>
      </c>
      <c r="G341" s="53">
        <f>IF(D341=0,0,SUM($D$16:D341))</f>
        <v>0</v>
      </c>
      <c r="H341" s="22" t="str">
        <f t="shared" si="115"/>
        <v/>
      </c>
      <c r="J341" s="10">
        <f t="shared" si="109"/>
        <v>326</v>
      </c>
      <c r="K341" s="15">
        <f t="shared" si="121"/>
        <v>0</v>
      </c>
      <c r="L341" s="15">
        <f t="shared" si="116"/>
        <v>0</v>
      </c>
      <c r="M341" s="15">
        <f t="shared" si="117"/>
        <v>0</v>
      </c>
      <c r="N341" s="15">
        <f t="shared" si="110"/>
        <v>0</v>
      </c>
      <c r="O341" s="15">
        <f t="shared" si="118"/>
        <v>0</v>
      </c>
      <c r="P341" s="15">
        <f>IF(L341=0,0,SUM($L$16:L341))</f>
        <v>0</v>
      </c>
      <c r="Q341" s="22" t="str">
        <f t="shared" si="119"/>
        <v/>
      </c>
      <c r="S341" s="10">
        <f t="shared" si="120"/>
        <v>326</v>
      </c>
      <c r="T341" s="57">
        <f t="shared" ref="T341:T404" si="122">MIN(W340+U341,$T$8)</f>
        <v>362.48</v>
      </c>
      <c r="U341" s="57">
        <f t="shared" ref="U341:U404" si="123">W340*$T$4/26</f>
        <v>61.768960648347168</v>
      </c>
      <c r="V341" s="57">
        <f t="shared" ref="V341:V404" si="124">T341-U341</f>
        <v>300.71103935165286</v>
      </c>
      <c r="W341" s="57">
        <f t="shared" ref="W341:W404" si="125">MAX(W340-V341,0)</f>
        <v>45584.802585134807</v>
      </c>
      <c r="X341" s="57">
        <f>IF(W341=0,0,SUM($U$16:U341))</f>
        <v>38753.282585134853</v>
      </c>
      <c r="Y341" s="22" t="str">
        <f t="shared" ref="Y341:Y404" si="126">IF(AND(MAX(T342:X342)=0,MAX(T341:X341)&lt;&gt;0),"Payoff","")</f>
        <v/>
      </c>
      <c r="Z341" s="15">
        <f t="shared" si="108"/>
        <v>14</v>
      </c>
    </row>
    <row r="342" spans="2:26" x14ac:dyDescent="0.3">
      <c r="B342" s="10">
        <f t="shared" si="111"/>
        <v>327</v>
      </c>
      <c r="C342" s="53">
        <f t="shared" si="107"/>
        <v>0</v>
      </c>
      <c r="D342" s="53">
        <f t="shared" si="112"/>
        <v>0</v>
      </c>
      <c r="E342" s="53">
        <f t="shared" si="113"/>
        <v>0</v>
      </c>
      <c r="F342" s="53">
        <f t="shared" si="114"/>
        <v>0</v>
      </c>
      <c r="G342" s="53">
        <f>IF(D342=0,0,SUM($D$16:D342))</f>
        <v>0</v>
      </c>
      <c r="H342" s="22" t="str">
        <f t="shared" si="115"/>
        <v/>
      </c>
      <c r="J342" s="10">
        <f t="shared" si="109"/>
        <v>327</v>
      </c>
      <c r="K342" s="15">
        <f t="shared" si="121"/>
        <v>0</v>
      </c>
      <c r="L342" s="15">
        <f t="shared" si="116"/>
        <v>0</v>
      </c>
      <c r="M342" s="15">
        <f t="shared" si="117"/>
        <v>0</v>
      </c>
      <c r="N342" s="15">
        <f t="shared" si="110"/>
        <v>0</v>
      </c>
      <c r="O342" s="15">
        <f t="shared" si="118"/>
        <v>0</v>
      </c>
      <c r="P342" s="15">
        <f>IF(L342=0,0,SUM($L$16:L342))</f>
        <v>0</v>
      </c>
      <c r="Q342" s="22" t="str">
        <f t="shared" si="119"/>
        <v/>
      </c>
      <c r="S342" s="10">
        <f t="shared" si="120"/>
        <v>327</v>
      </c>
      <c r="T342" s="57">
        <f t="shared" si="122"/>
        <v>362.48</v>
      </c>
      <c r="U342" s="57">
        <f t="shared" si="123"/>
        <v>61.364157326143008</v>
      </c>
      <c r="V342" s="57">
        <f t="shared" si="124"/>
        <v>301.115842673857</v>
      </c>
      <c r="W342" s="57">
        <f t="shared" si="125"/>
        <v>45283.686742460952</v>
      </c>
      <c r="X342" s="57">
        <f>IF(W342=0,0,SUM($U$16:U342))</f>
        <v>38814.646742460995</v>
      </c>
      <c r="Y342" s="22" t="str">
        <f t="shared" si="126"/>
        <v/>
      </c>
      <c r="Z342" s="15">
        <f t="shared" si="108"/>
        <v>14</v>
      </c>
    </row>
    <row r="343" spans="2:26" x14ac:dyDescent="0.3">
      <c r="B343" s="10">
        <f t="shared" si="111"/>
        <v>328</v>
      </c>
      <c r="C343" s="53">
        <f t="shared" si="107"/>
        <v>0</v>
      </c>
      <c r="D343" s="53">
        <f t="shared" si="112"/>
        <v>0</v>
      </c>
      <c r="E343" s="53">
        <f t="shared" si="113"/>
        <v>0</v>
      </c>
      <c r="F343" s="53">
        <f t="shared" si="114"/>
        <v>0</v>
      </c>
      <c r="G343" s="53">
        <f>IF(D343=0,0,SUM($D$16:D343))</f>
        <v>0</v>
      </c>
      <c r="H343" s="22" t="str">
        <f t="shared" si="115"/>
        <v/>
      </c>
      <c r="J343" s="10">
        <f t="shared" si="109"/>
        <v>328</v>
      </c>
      <c r="K343" s="15">
        <f t="shared" si="121"/>
        <v>0</v>
      </c>
      <c r="L343" s="15">
        <f t="shared" si="116"/>
        <v>0</v>
      </c>
      <c r="M343" s="15">
        <f t="shared" si="117"/>
        <v>0</v>
      </c>
      <c r="N343" s="15">
        <f t="shared" si="110"/>
        <v>0</v>
      </c>
      <c r="O343" s="15">
        <f t="shared" si="118"/>
        <v>0</v>
      </c>
      <c r="P343" s="15">
        <f>IF(L343=0,0,SUM($L$16:L343))</f>
        <v>0</v>
      </c>
      <c r="Q343" s="22" t="str">
        <f t="shared" si="119"/>
        <v/>
      </c>
      <c r="S343" s="10">
        <f t="shared" si="120"/>
        <v>328</v>
      </c>
      <c r="T343" s="57">
        <f t="shared" si="122"/>
        <v>362.48</v>
      </c>
      <c r="U343" s="57">
        <f t="shared" si="123"/>
        <v>60.958809076389748</v>
      </c>
      <c r="V343" s="57">
        <f t="shared" si="124"/>
        <v>301.52119092361028</v>
      </c>
      <c r="W343" s="57">
        <f t="shared" si="125"/>
        <v>44982.165551537342</v>
      </c>
      <c r="X343" s="57">
        <f>IF(W343=0,0,SUM($U$16:U343))</f>
        <v>38875.605551537381</v>
      </c>
      <c r="Y343" s="22" t="str">
        <f t="shared" si="126"/>
        <v/>
      </c>
      <c r="Z343" s="15">
        <f t="shared" si="108"/>
        <v>14</v>
      </c>
    </row>
    <row r="344" spans="2:26" x14ac:dyDescent="0.3">
      <c r="B344" s="10">
        <f t="shared" si="111"/>
        <v>329</v>
      </c>
      <c r="C344" s="53">
        <f t="shared" si="107"/>
        <v>0</v>
      </c>
      <c r="D344" s="53">
        <f t="shared" si="112"/>
        <v>0</v>
      </c>
      <c r="E344" s="53">
        <f t="shared" si="113"/>
        <v>0</v>
      </c>
      <c r="F344" s="53">
        <f t="shared" si="114"/>
        <v>0</v>
      </c>
      <c r="G344" s="53">
        <f>IF(D344=0,0,SUM($D$16:D344))</f>
        <v>0</v>
      </c>
      <c r="H344" s="22" t="str">
        <f t="shared" si="115"/>
        <v/>
      </c>
      <c r="J344" s="10">
        <f t="shared" si="109"/>
        <v>329</v>
      </c>
      <c r="K344" s="15">
        <f t="shared" si="121"/>
        <v>0</v>
      </c>
      <c r="L344" s="15">
        <f t="shared" si="116"/>
        <v>0</v>
      </c>
      <c r="M344" s="15">
        <f t="shared" si="117"/>
        <v>0</v>
      </c>
      <c r="N344" s="15">
        <f t="shared" si="110"/>
        <v>0</v>
      </c>
      <c r="O344" s="15">
        <f t="shared" si="118"/>
        <v>0</v>
      </c>
      <c r="P344" s="15">
        <f>IF(L344=0,0,SUM($L$16:L344))</f>
        <v>0</v>
      </c>
      <c r="Q344" s="22" t="str">
        <f t="shared" si="119"/>
        <v/>
      </c>
      <c r="S344" s="10">
        <f t="shared" si="120"/>
        <v>329</v>
      </c>
      <c r="T344" s="57">
        <f t="shared" si="122"/>
        <v>362.48</v>
      </c>
      <c r="U344" s="57">
        <f t="shared" si="123"/>
        <v>60.552915165531047</v>
      </c>
      <c r="V344" s="57">
        <f t="shared" si="124"/>
        <v>301.92708483446899</v>
      </c>
      <c r="W344" s="57">
        <f t="shared" si="125"/>
        <v>44680.238466702875</v>
      </c>
      <c r="X344" s="57">
        <f>IF(W344=0,0,SUM($U$16:U344))</f>
        <v>38936.158466702909</v>
      </c>
      <c r="Y344" s="22" t="str">
        <f t="shared" si="126"/>
        <v/>
      </c>
      <c r="Z344" s="15">
        <f t="shared" si="108"/>
        <v>14</v>
      </c>
    </row>
    <row r="345" spans="2:26" x14ac:dyDescent="0.3">
      <c r="B345" s="10">
        <f t="shared" si="111"/>
        <v>330</v>
      </c>
      <c r="C345" s="53">
        <f t="shared" ref="C345:C376" si="127">IF(B345&gt;$C$5,0,$C$7)</f>
        <v>0</v>
      </c>
      <c r="D345" s="53">
        <f t="shared" si="112"/>
        <v>0</v>
      </c>
      <c r="E345" s="53">
        <f t="shared" si="113"/>
        <v>0</v>
      </c>
      <c r="F345" s="53">
        <f t="shared" si="114"/>
        <v>0</v>
      </c>
      <c r="G345" s="53">
        <f>IF(D345=0,0,SUM($D$16:D345))</f>
        <v>0</v>
      </c>
      <c r="H345" s="22" t="str">
        <f t="shared" si="115"/>
        <v/>
      </c>
      <c r="J345" s="10">
        <f t="shared" si="109"/>
        <v>330</v>
      </c>
      <c r="K345" s="15">
        <f t="shared" si="121"/>
        <v>0</v>
      </c>
      <c r="L345" s="15">
        <f t="shared" si="116"/>
        <v>0</v>
      </c>
      <c r="M345" s="15">
        <f t="shared" si="117"/>
        <v>0</v>
      </c>
      <c r="N345" s="15">
        <f t="shared" si="110"/>
        <v>0</v>
      </c>
      <c r="O345" s="15">
        <f t="shared" si="118"/>
        <v>0</v>
      </c>
      <c r="P345" s="15">
        <f>IF(L345=0,0,SUM($L$16:L345))</f>
        <v>0</v>
      </c>
      <c r="Q345" s="22" t="str">
        <f t="shared" si="119"/>
        <v/>
      </c>
      <c r="S345" s="10">
        <f t="shared" si="120"/>
        <v>330</v>
      </c>
      <c r="T345" s="57">
        <f t="shared" si="122"/>
        <v>362.48</v>
      </c>
      <c r="U345" s="57">
        <f t="shared" si="123"/>
        <v>60.146474859023108</v>
      </c>
      <c r="V345" s="57">
        <f t="shared" si="124"/>
        <v>302.33352514097692</v>
      </c>
      <c r="W345" s="57">
        <f t="shared" si="125"/>
        <v>44377.904941561901</v>
      </c>
      <c r="X345" s="57">
        <f>IF(W345=0,0,SUM($U$16:U345))</f>
        <v>38996.304941561932</v>
      </c>
      <c r="Y345" s="22" t="str">
        <f t="shared" si="126"/>
        <v/>
      </c>
      <c r="Z345" s="15">
        <f t="shared" si="108"/>
        <v>14</v>
      </c>
    </row>
    <row r="346" spans="2:26" x14ac:dyDescent="0.3">
      <c r="B346" s="10">
        <f t="shared" si="111"/>
        <v>331</v>
      </c>
      <c r="C346" s="53">
        <f t="shared" si="127"/>
        <v>0</v>
      </c>
      <c r="D346" s="53">
        <f t="shared" si="112"/>
        <v>0</v>
      </c>
      <c r="E346" s="53">
        <f t="shared" si="113"/>
        <v>0</v>
      </c>
      <c r="F346" s="53">
        <f t="shared" si="114"/>
        <v>0</v>
      </c>
      <c r="G346" s="53">
        <f>IF(D346=0,0,SUM($D$16:D346))</f>
        <v>0</v>
      </c>
      <c r="H346" s="22" t="str">
        <f t="shared" si="115"/>
        <v/>
      </c>
      <c r="J346" s="10">
        <f t="shared" si="109"/>
        <v>331</v>
      </c>
      <c r="K346" s="15">
        <f t="shared" si="121"/>
        <v>0</v>
      </c>
      <c r="L346" s="15">
        <f t="shared" si="116"/>
        <v>0</v>
      </c>
      <c r="M346" s="15">
        <f t="shared" si="117"/>
        <v>0</v>
      </c>
      <c r="N346" s="15">
        <f t="shared" si="110"/>
        <v>0</v>
      </c>
      <c r="O346" s="15">
        <f t="shared" si="118"/>
        <v>0</v>
      </c>
      <c r="P346" s="15">
        <f>IF(L346=0,0,SUM($L$16:L346))</f>
        <v>0</v>
      </c>
      <c r="Q346" s="22" t="str">
        <f t="shared" si="119"/>
        <v/>
      </c>
      <c r="S346" s="10">
        <f t="shared" si="120"/>
        <v>331</v>
      </c>
      <c r="T346" s="57">
        <f t="shared" si="122"/>
        <v>362.48</v>
      </c>
      <c r="U346" s="57">
        <f t="shared" si="123"/>
        <v>59.73948742133333</v>
      </c>
      <c r="V346" s="57">
        <f t="shared" si="124"/>
        <v>302.74051257866671</v>
      </c>
      <c r="W346" s="57">
        <f t="shared" si="125"/>
        <v>44075.164428983233</v>
      </c>
      <c r="X346" s="57">
        <f>IF(W346=0,0,SUM($U$16:U346))</f>
        <v>39056.044428983267</v>
      </c>
      <c r="Y346" s="22" t="str">
        <f t="shared" si="126"/>
        <v/>
      </c>
      <c r="Z346" s="15">
        <f t="shared" si="108"/>
        <v>14</v>
      </c>
    </row>
    <row r="347" spans="2:26" x14ac:dyDescent="0.3">
      <c r="B347" s="10">
        <f t="shared" si="111"/>
        <v>332</v>
      </c>
      <c r="C347" s="53">
        <f t="shared" si="127"/>
        <v>0</v>
      </c>
      <c r="D347" s="53">
        <f t="shared" si="112"/>
        <v>0</v>
      </c>
      <c r="E347" s="53">
        <f t="shared" si="113"/>
        <v>0</v>
      </c>
      <c r="F347" s="53">
        <f t="shared" si="114"/>
        <v>0</v>
      </c>
      <c r="G347" s="53">
        <f>IF(D347=0,0,SUM($D$16:D347))</f>
        <v>0</v>
      </c>
      <c r="H347" s="22" t="str">
        <f t="shared" si="115"/>
        <v/>
      </c>
      <c r="J347" s="10">
        <f t="shared" si="109"/>
        <v>332</v>
      </c>
      <c r="K347" s="15">
        <f t="shared" si="121"/>
        <v>0</v>
      </c>
      <c r="L347" s="15">
        <f t="shared" si="116"/>
        <v>0</v>
      </c>
      <c r="M347" s="15">
        <f t="shared" si="117"/>
        <v>0</v>
      </c>
      <c r="N347" s="15">
        <f t="shared" si="110"/>
        <v>0</v>
      </c>
      <c r="O347" s="15">
        <f t="shared" si="118"/>
        <v>0</v>
      </c>
      <c r="P347" s="15">
        <f>IF(L347=0,0,SUM($L$16:L347))</f>
        <v>0</v>
      </c>
      <c r="Q347" s="22" t="str">
        <f t="shared" si="119"/>
        <v/>
      </c>
      <c r="S347" s="10">
        <f t="shared" si="120"/>
        <v>332</v>
      </c>
      <c r="T347" s="57">
        <f t="shared" si="122"/>
        <v>362.48</v>
      </c>
      <c r="U347" s="57">
        <f t="shared" si="123"/>
        <v>59.331952115938975</v>
      </c>
      <c r="V347" s="57">
        <f t="shared" si="124"/>
        <v>303.14804788406104</v>
      </c>
      <c r="W347" s="57">
        <f t="shared" si="125"/>
        <v>43772.016381099173</v>
      </c>
      <c r="X347" s="57">
        <f>IF(W347=0,0,SUM($U$16:U347))</f>
        <v>39115.376381099202</v>
      </c>
      <c r="Y347" s="22" t="str">
        <f t="shared" si="126"/>
        <v/>
      </c>
      <c r="Z347" s="15">
        <f t="shared" si="108"/>
        <v>14</v>
      </c>
    </row>
    <row r="348" spans="2:26" x14ac:dyDescent="0.3">
      <c r="B348" s="10">
        <f t="shared" si="111"/>
        <v>333</v>
      </c>
      <c r="C348" s="53">
        <f t="shared" si="127"/>
        <v>0</v>
      </c>
      <c r="D348" s="53">
        <f t="shared" si="112"/>
        <v>0</v>
      </c>
      <c r="E348" s="53">
        <f t="shared" si="113"/>
        <v>0</v>
      </c>
      <c r="F348" s="53">
        <f t="shared" si="114"/>
        <v>0</v>
      </c>
      <c r="G348" s="53">
        <f>IF(D348=0,0,SUM($D$16:D348))</f>
        <v>0</v>
      </c>
      <c r="H348" s="22" t="str">
        <f t="shared" si="115"/>
        <v/>
      </c>
      <c r="J348" s="10">
        <f t="shared" si="109"/>
        <v>333</v>
      </c>
      <c r="K348" s="15">
        <f t="shared" si="121"/>
        <v>0</v>
      </c>
      <c r="L348" s="15">
        <f t="shared" si="116"/>
        <v>0</v>
      </c>
      <c r="M348" s="15">
        <f t="shared" si="117"/>
        <v>0</v>
      </c>
      <c r="N348" s="15">
        <f t="shared" si="110"/>
        <v>0</v>
      </c>
      <c r="O348" s="15">
        <f t="shared" si="118"/>
        <v>0</v>
      </c>
      <c r="P348" s="15">
        <f>IF(L348=0,0,SUM($L$16:L348))</f>
        <v>0</v>
      </c>
      <c r="Q348" s="22" t="str">
        <f t="shared" si="119"/>
        <v/>
      </c>
      <c r="S348" s="10">
        <f t="shared" si="120"/>
        <v>333</v>
      </c>
      <c r="T348" s="57">
        <f t="shared" si="122"/>
        <v>362.48</v>
      </c>
      <c r="U348" s="57">
        <f t="shared" si="123"/>
        <v>58.923868205325817</v>
      </c>
      <c r="V348" s="57">
        <f t="shared" si="124"/>
        <v>303.55613179467423</v>
      </c>
      <c r="W348" s="57">
        <f t="shared" si="125"/>
        <v>43468.460249304495</v>
      </c>
      <c r="X348" s="57">
        <f>IF(W348=0,0,SUM($U$16:U348))</f>
        <v>39174.300249304528</v>
      </c>
      <c r="Y348" s="22" t="str">
        <f t="shared" si="126"/>
        <v/>
      </c>
      <c r="Z348" s="15">
        <f t="shared" si="108"/>
        <v>14</v>
      </c>
    </row>
    <row r="349" spans="2:26" x14ac:dyDescent="0.3">
      <c r="B349" s="10">
        <f t="shared" si="111"/>
        <v>334</v>
      </c>
      <c r="C349" s="53">
        <f t="shared" si="127"/>
        <v>0</v>
      </c>
      <c r="D349" s="53">
        <f t="shared" si="112"/>
        <v>0</v>
      </c>
      <c r="E349" s="53">
        <f t="shared" si="113"/>
        <v>0</v>
      </c>
      <c r="F349" s="53">
        <f t="shared" si="114"/>
        <v>0</v>
      </c>
      <c r="G349" s="53">
        <f>IF(D349=0,0,SUM($D$16:D349))</f>
        <v>0</v>
      </c>
      <c r="H349" s="22" t="str">
        <f t="shared" si="115"/>
        <v/>
      </c>
      <c r="J349" s="10">
        <f t="shared" si="109"/>
        <v>334</v>
      </c>
      <c r="K349" s="15">
        <f t="shared" si="121"/>
        <v>0</v>
      </c>
      <c r="L349" s="15">
        <f t="shared" si="116"/>
        <v>0</v>
      </c>
      <c r="M349" s="15">
        <f t="shared" si="117"/>
        <v>0</v>
      </c>
      <c r="N349" s="15">
        <f t="shared" si="110"/>
        <v>0</v>
      </c>
      <c r="O349" s="15">
        <f t="shared" si="118"/>
        <v>0</v>
      </c>
      <c r="P349" s="15">
        <f>IF(L349=0,0,SUM($L$16:L349))</f>
        <v>0</v>
      </c>
      <c r="Q349" s="22" t="str">
        <f t="shared" si="119"/>
        <v/>
      </c>
      <c r="S349" s="10">
        <f t="shared" si="120"/>
        <v>334</v>
      </c>
      <c r="T349" s="57">
        <f t="shared" si="122"/>
        <v>362.48</v>
      </c>
      <c r="U349" s="57">
        <f t="shared" si="123"/>
        <v>58.51523495098683</v>
      </c>
      <c r="V349" s="57">
        <f t="shared" si="124"/>
        <v>303.96476504901318</v>
      </c>
      <c r="W349" s="57">
        <f t="shared" si="125"/>
        <v>43164.49548425548</v>
      </c>
      <c r="X349" s="57">
        <f>IF(W349=0,0,SUM($U$16:U349))</f>
        <v>39232.815484255516</v>
      </c>
      <c r="Y349" s="22" t="str">
        <f t="shared" si="126"/>
        <v/>
      </c>
      <c r="Z349" s="15">
        <f t="shared" si="108"/>
        <v>14</v>
      </c>
    </row>
    <row r="350" spans="2:26" x14ac:dyDescent="0.3">
      <c r="B350" s="10">
        <f t="shared" si="111"/>
        <v>335</v>
      </c>
      <c r="C350" s="53">
        <f t="shared" si="127"/>
        <v>0</v>
      </c>
      <c r="D350" s="53">
        <f t="shared" si="112"/>
        <v>0</v>
      </c>
      <c r="E350" s="53">
        <f t="shared" si="113"/>
        <v>0</v>
      </c>
      <c r="F350" s="53">
        <f t="shared" si="114"/>
        <v>0</v>
      </c>
      <c r="G350" s="53">
        <f>IF(D350=0,0,SUM($D$16:D350))</f>
        <v>0</v>
      </c>
      <c r="H350" s="22" t="str">
        <f t="shared" si="115"/>
        <v/>
      </c>
      <c r="J350" s="10">
        <f t="shared" si="109"/>
        <v>335</v>
      </c>
      <c r="K350" s="15">
        <f t="shared" si="121"/>
        <v>0</v>
      </c>
      <c r="L350" s="15">
        <f t="shared" si="116"/>
        <v>0</v>
      </c>
      <c r="M350" s="15">
        <f t="shared" si="117"/>
        <v>0</v>
      </c>
      <c r="N350" s="15">
        <f t="shared" si="110"/>
        <v>0</v>
      </c>
      <c r="O350" s="15">
        <f t="shared" si="118"/>
        <v>0</v>
      </c>
      <c r="P350" s="15">
        <f>IF(L350=0,0,SUM($L$16:L350))</f>
        <v>0</v>
      </c>
      <c r="Q350" s="22" t="str">
        <f t="shared" si="119"/>
        <v/>
      </c>
      <c r="S350" s="10">
        <f t="shared" si="120"/>
        <v>335</v>
      </c>
      <c r="T350" s="57">
        <f t="shared" si="122"/>
        <v>362.48</v>
      </c>
      <c r="U350" s="57">
        <f t="shared" si="123"/>
        <v>58.106051613420846</v>
      </c>
      <c r="V350" s="57">
        <f t="shared" si="124"/>
        <v>304.37394838657917</v>
      </c>
      <c r="W350" s="57">
        <f t="shared" si="125"/>
        <v>42860.121535868901</v>
      </c>
      <c r="X350" s="57">
        <f>IF(W350=0,0,SUM($U$16:U350))</f>
        <v>39290.92153586894</v>
      </c>
      <c r="Y350" s="22" t="str">
        <f t="shared" si="126"/>
        <v/>
      </c>
      <c r="Z350" s="15">
        <f t="shared" si="108"/>
        <v>14</v>
      </c>
    </row>
    <row r="351" spans="2:26" x14ac:dyDescent="0.3">
      <c r="B351" s="10">
        <f t="shared" si="111"/>
        <v>336</v>
      </c>
      <c r="C351" s="53">
        <f t="shared" si="127"/>
        <v>0</v>
      </c>
      <c r="D351" s="53">
        <f t="shared" si="112"/>
        <v>0</v>
      </c>
      <c r="E351" s="53">
        <f t="shared" si="113"/>
        <v>0</v>
      </c>
      <c r="F351" s="53">
        <f t="shared" si="114"/>
        <v>0</v>
      </c>
      <c r="G351" s="53">
        <f>IF(D351=0,0,SUM($D$16:D351))</f>
        <v>0</v>
      </c>
      <c r="H351" s="22" t="str">
        <f t="shared" si="115"/>
        <v/>
      </c>
      <c r="J351" s="10">
        <f t="shared" si="109"/>
        <v>336</v>
      </c>
      <c r="K351" s="15">
        <f t="shared" si="121"/>
        <v>0</v>
      </c>
      <c r="L351" s="15">
        <f t="shared" si="116"/>
        <v>0</v>
      </c>
      <c r="M351" s="15">
        <f t="shared" si="117"/>
        <v>0</v>
      </c>
      <c r="N351" s="15">
        <f t="shared" si="110"/>
        <v>0</v>
      </c>
      <c r="O351" s="15">
        <f t="shared" si="118"/>
        <v>0</v>
      </c>
      <c r="P351" s="15">
        <f>IF(L351=0,0,SUM($L$16:L351))</f>
        <v>0</v>
      </c>
      <c r="Q351" s="22" t="str">
        <f t="shared" si="119"/>
        <v/>
      </c>
      <c r="S351" s="10">
        <f t="shared" si="120"/>
        <v>336</v>
      </c>
      <c r="T351" s="57">
        <f t="shared" si="122"/>
        <v>362.48</v>
      </c>
      <c r="U351" s="57">
        <f t="shared" si="123"/>
        <v>57.696317452131218</v>
      </c>
      <c r="V351" s="57">
        <f t="shared" si="124"/>
        <v>304.78368254786881</v>
      </c>
      <c r="W351" s="57">
        <f t="shared" si="125"/>
        <v>42555.337853321034</v>
      </c>
      <c r="X351" s="57">
        <f>IF(W351=0,0,SUM($U$16:U351))</f>
        <v>39348.61785332107</v>
      </c>
      <c r="Y351" s="22" t="str">
        <f t="shared" si="126"/>
        <v/>
      </c>
      <c r="Z351" s="15">
        <f t="shared" si="108"/>
        <v>14</v>
      </c>
    </row>
    <row r="352" spans="2:26" x14ac:dyDescent="0.3">
      <c r="B352" s="10">
        <f t="shared" si="111"/>
        <v>337</v>
      </c>
      <c r="C352" s="53">
        <f t="shared" si="127"/>
        <v>0</v>
      </c>
      <c r="D352" s="53">
        <f t="shared" si="112"/>
        <v>0</v>
      </c>
      <c r="E352" s="53">
        <f t="shared" si="113"/>
        <v>0</v>
      </c>
      <c r="F352" s="53">
        <f t="shared" si="114"/>
        <v>0</v>
      </c>
      <c r="G352" s="53">
        <f>IF(D352=0,0,SUM($D$16:D352))</f>
        <v>0</v>
      </c>
      <c r="H352" s="22" t="str">
        <f t="shared" si="115"/>
        <v/>
      </c>
      <c r="J352" s="10">
        <f t="shared" si="109"/>
        <v>337</v>
      </c>
      <c r="K352" s="15">
        <f t="shared" si="121"/>
        <v>0</v>
      </c>
      <c r="L352" s="15">
        <f t="shared" si="116"/>
        <v>0</v>
      </c>
      <c r="M352" s="15">
        <f t="shared" si="117"/>
        <v>0</v>
      </c>
      <c r="N352" s="15">
        <f t="shared" si="110"/>
        <v>0</v>
      </c>
      <c r="O352" s="15">
        <f t="shared" si="118"/>
        <v>0</v>
      </c>
      <c r="P352" s="15">
        <f>IF(L352=0,0,SUM($L$16:L352))</f>
        <v>0</v>
      </c>
      <c r="Q352" s="22" t="str">
        <f t="shared" si="119"/>
        <v/>
      </c>
      <c r="S352" s="10">
        <f t="shared" si="120"/>
        <v>337</v>
      </c>
      <c r="T352" s="57">
        <f t="shared" si="122"/>
        <v>362.48</v>
      </c>
      <c r="U352" s="57">
        <f t="shared" si="123"/>
        <v>57.286031725624476</v>
      </c>
      <c r="V352" s="57">
        <f t="shared" si="124"/>
        <v>305.19396827437555</v>
      </c>
      <c r="W352" s="57">
        <f t="shared" si="125"/>
        <v>42250.143885046658</v>
      </c>
      <c r="X352" s="57">
        <f>IF(W352=0,0,SUM($U$16:U352))</f>
        <v>39405.903885046697</v>
      </c>
      <c r="Y352" s="22" t="str">
        <f t="shared" si="126"/>
        <v/>
      </c>
      <c r="Z352" s="15">
        <f t="shared" si="108"/>
        <v>15</v>
      </c>
    </row>
    <row r="353" spans="2:26" x14ac:dyDescent="0.3">
      <c r="B353" s="10">
        <f t="shared" si="111"/>
        <v>338</v>
      </c>
      <c r="C353" s="53">
        <f t="shared" si="127"/>
        <v>0</v>
      </c>
      <c r="D353" s="53">
        <f t="shared" si="112"/>
        <v>0</v>
      </c>
      <c r="E353" s="53">
        <f t="shared" si="113"/>
        <v>0</v>
      </c>
      <c r="F353" s="53">
        <f t="shared" si="114"/>
        <v>0</v>
      </c>
      <c r="G353" s="53">
        <f>IF(D353=0,0,SUM($D$16:D353))</f>
        <v>0</v>
      </c>
      <c r="H353" s="22" t="str">
        <f t="shared" si="115"/>
        <v/>
      </c>
      <c r="J353" s="10">
        <f t="shared" si="109"/>
        <v>338</v>
      </c>
      <c r="K353" s="15">
        <f t="shared" si="121"/>
        <v>0</v>
      </c>
      <c r="L353" s="15">
        <f t="shared" si="116"/>
        <v>0</v>
      </c>
      <c r="M353" s="15">
        <f t="shared" si="117"/>
        <v>0</v>
      </c>
      <c r="N353" s="15">
        <f t="shared" si="110"/>
        <v>0</v>
      </c>
      <c r="O353" s="15">
        <f t="shared" si="118"/>
        <v>0</v>
      </c>
      <c r="P353" s="15">
        <f>IF(L353=0,0,SUM($L$16:L353))</f>
        <v>0</v>
      </c>
      <c r="Q353" s="22" t="str">
        <f t="shared" si="119"/>
        <v/>
      </c>
      <c r="S353" s="10">
        <f t="shared" si="120"/>
        <v>338</v>
      </c>
      <c r="T353" s="57">
        <f t="shared" si="122"/>
        <v>362.48</v>
      </c>
      <c r="U353" s="57">
        <f t="shared" si="123"/>
        <v>56.875193691408974</v>
      </c>
      <c r="V353" s="57">
        <f t="shared" si="124"/>
        <v>305.60480630859104</v>
      </c>
      <c r="W353" s="57">
        <f t="shared" si="125"/>
        <v>41944.539078738067</v>
      </c>
      <c r="X353" s="57">
        <f>IF(W353=0,0,SUM($U$16:U353))</f>
        <v>39462.779078738109</v>
      </c>
      <c r="Y353" s="22" t="str">
        <f t="shared" si="126"/>
        <v/>
      </c>
      <c r="Z353" s="15">
        <f t="shared" si="108"/>
        <v>15</v>
      </c>
    </row>
    <row r="354" spans="2:26" x14ac:dyDescent="0.3">
      <c r="B354" s="10">
        <f t="shared" si="111"/>
        <v>339</v>
      </c>
      <c r="C354" s="53">
        <f t="shared" si="127"/>
        <v>0</v>
      </c>
      <c r="D354" s="53">
        <f t="shared" si="112"/>
        <v>0</v>
      </c>
      <c r="E354" s="53">
        <f t="shared" si="113"/>
        <v>0</v>
      </c>
      <c r="F354" s="53">
        <f t="shared" si="114"/>
        <v>0</v>
      </c>
      <c r="G354" s="53">
        <f>IF(D354=0,0,SUM($D$16:D354))</f>
        <v>0</v>
      </c>
      <c r="H354" s="22" t="str">
        <f t="shared" si="115"/>
        <v/>
      </c>
      <c r="J354" s="10">
        <f t="shared" si="109"/>
        <v>339</v>
      </c>
      <c r="K354" s="15">
        <f t="shared" si="121"/>
        <v>0</v>
      </c>
      <c r="L354" s="15">
        <f t="shared" si="116"/>
        <v>0</v>
      </c>
      <c r="M354" s="15">
        <f t="shared" si="117"/>
        <v>0</v>
      </c>
      <c r="N354" s="15">
        <f t="shared" si="110"/>
        <v>0</v>
      </c>
      <c r="O354" s="15">
        <f t="shared" si="118"/>
        <v>0</v>
      </c>
      <c r="P354" s="15">
        <f>IF(L354=0,0,SUM($L$16:L354))</f>
        <v>0</v>
      </c>
      <c r="Q354" s="22" t="str">
        <f t="shared" si="119"/>
        <v/>
      </c>
      <c r="S354" s="10">
        <f t="shared" si="120"/>
        <v>339</v>
      </c>
      <c r="T354" s="57">
        <f t="shared" si="122"/>
        <v>362.48</v>
      </c>
      <c r="U354" s="57">
        <f t="shared" si="123"/>
        <v>56.463802605993564</v>
      </c>
      <c r="V354" s="57">
        <f t="shared" si="124"/>
        <v>306.01619739400644</v>
      </c>
      <c r="W354" s="57">
        <f t="shared" si="125"/>
        <v>41638.522881344063</v>
      </c>
      <c r="X354" s="57">
        <f>IF(W354=0,0,SUM($U$16:U354))</f>
        <v>39519.2428813441</v>
      </c>
      <c r="Y354" s="22" t="str">
        <f t="shared" si="126"/>
        <v/>
      </c>
      <c r="Z354" s="15">
        <f t="shared" si="108"/>
        <v>15</v>
      </c>
    </row>
    <row r="355" spans="2:26" x14ac:dyDescent="0.3">
      <c r="B355" s="10">
        <f t="shared" si="111"/>
        <v>340</v>
      </c>
      <c r="C355" s="53">
        <f t="shared" si="127"/>
        <v>0</v>
      </c>
      <c r="D355" s="53">
        <f t="shared" si="112"/>
        <v>0</v>
      </c>
      <c r="E355" s="53">
        <f t="shared" si="113"/>
        <v>0</v>
      </c>
      <c r="F355" s="53">
        <f t="shared" si="114"/>
        <v>0</v>
      </c>
      <c r="G355" s="53">
        <f>IF(D355=0,0,SUM($D$16:D355))</f>
        <v>0</v>
      </c>
      <c r="H355" s="22" t="str">
        <f t="shared" si="115"/>
        <v/>
      </c>
      <c r="J355" s="10">
        <f t="shared" si="109"/>
        <v>340</v>
      </c>
      <c r="K355" s="15">
        <f t="shared" si="121"/>
        <v>0</v>
      </c>
      <c r="L355" s="15">
        <f t="shared" si="116"/>
        <v>0</v>
      </c>
      <c r="M355" s="15">
        <f t="shared" si="117"/>
        <v>0</v>
      </c>
      <c r="N355" s="15">
        <f t="shared" si="110"/>
        <v>0</v>
      </c>
      <c r="O355" s="15">
        <f t="shared" si="118"/>
        <v>0</v>
      </c>
      <c r="P355" s="15">
        <f>IF(L355=0,0,SUM($L$16:L355))</f>
        <v>0</v>
      </c>
      <c r="Q355" s="22" t="str">
        <f t="shared" si="119"/>
        <v/>
      </c>
      <c r="S355" s="10">
        <f t="shared" si="120"/>
        <v>340</v>
      </c>
      <c r="T355" s="57">
        <f t="shared" si="122"/>
        <v>362.48</v>
      </c>
      <c r="U355" s="57">
        <f t="shared" si="123"/>
        <v>56.05185772488624</v>
      </c>
      <c r="V355" s="57">
        <f t="shared" si="124"/>
        <v>306.42814227511377</v>
      </c>
      <c r="W355" s="57">
        <f t="shared" si="125"/>
        <v>41332.094739068947</v>
      </c>
      <c r="X355" s="57">
        <f>IF(W355=0,0,SUM($U$16:U355))</f>
        <v>39575.294739068988</v>
      </c>
      <c r="Y355" s="22" t="str">
        <f t="shared" si="126"/>
        <v/>
      </c>
      <c r="Z355" s="15">
        <f t="shared" si="108"/>
        <v>15</v>
      </c>
    </row>
    <row r="356" spans="2:26" x14ac:dyDescent="0.3">
      <c r="B356" s="10">
        <f t="shared" si="111"/>
        <v>341</v>
      </c>
      <c r="C356" s="53">
        <f t="shared" si="127"/>
        <v>0</v>
      </c>
      <c r="D356" s="53">
        <f t="shared" si="112"/>
        <v>0</v>
      </c>
      <c r="E356" s="53">
        <f t="shared" si="113"/>
        <v>0</v>
      </c>
      <c r="F356" s="53">
        <f t="shared" si="114"/>
        <v>0</v>
      </c>
      <c r="G356" s="53">
        <f>IF(D356=0,0,SUM($D$16:D356))</f>
        <v>0</v>
      </c>
      <c r="H356" s="22" t="str">
        <f t="shared" si="115"/>
        <v/>
      </c>
      <c r="J356" s="10">
        <f t="shared" si="109"/>
        <v>341</v>
      </c>
      <c r="K356" s="15">
        <f t="shared" si="121"/>
        <v>0</v>
      </c>
      <c r="L356" s="15">
        <f t="shared" si="116"/>
        <v>0</v>
      </c>
      <c r="M356" s="15">
        <f t="shared" si="117"/>
        <v>0</v>
      </c>
      <c r="N356" s="15">
        <f t="shared" si="110"/>
        <v>0</v>
      </c>
      <c r="O356" s="15">
        <f t="shared" si="118"/>
        <v>0</v>
      </c>
      <c r="P356" s="15">
        <f>IF(L356=0,0,SUM($L$16:L356))</f>
        <v>0</v>
      </c>
      <c r="Q356" s="22" t="str">
        <f t="shared" si="119"/>
        <v/>
      </c>
      <c r="S356" s="10">
        <f t="shared" si="120"/>
        <v>341</v>
      </c>
      <c r="T356" s="57">
        <f t="shared" si="122"/>
        <v>362.48</v>
      </c>
      <c r="U356" s="57">
        <f t="shared" si="123"/>
        <v>55.639358302592818</v>
      </c>
      <c r="V356" s="57">
        <f t="shared" si="124"/>
        <v>306.84064169740719</v>
      </c>
      <c r="W356" s="57">
        <f t="shared" si="125"/>
        <v>41025.254097371537</v>
      </c>
      <c r="X356" s="57">
        <f>IF(W356=0,0,SUM($U$16:U356))</f>
        <v>39630.934097371581</v>
      </c>
      <c r="Y356" s="22" t="str">
        <f t="shared" si="126"/>
        <v/>
      </c>
      <c r="Z356" s="15">
        <f t="shared" si="108"/>
        <v>15</v>
      </c>
    </row>
    <row r="357" spans="2:26" x14ac:dyDescent="0.3">
      <c r="B357" s="10">
        <f t="shared" si="111"/>
        <v>342</v>
      </c>
      <c r="C357" s="53">
        <f t="shared" si="127"/>
        <v>0</v>
      </c>
      <c r="D357" s="53">
        <f t="shared" si="112"/>
        <v>0</v>
      </c>
      <c r="E357" s="53">
        <f t="shared" si="113"/>
        <v>0</v>
      </c>
      <c r="F357" s="53">
        <f t="shared" si="114"/>
        <v>0</v>
      </c>
      <c r="G357" s="53">
        <f>IF(D357=0,0,SUM($D$16:D357))</f>
        <v>0</v>
      </c>
      <c r="H357" s="22" t="str">
        <f t="shared" si="115"/>
        <v/>
      </c>
      <c r="J357" s="10">
        <f t="shared" si="109"/>
        <v>342</v>
      </c>
      <c r="K357" s="15">
        <f t="shared" si="121"/>
        <v>0</v>
      </c>
      <c r="L357" s="15">
        <f t="shared" si="116"/>
        <v>0</v>
      </c>
      <c r="M357" s="15">
        <f t="shared" si="117"/>
        <v>0</v>
      </c>
      <c r="N357" s="15">
        <f t="shared" si="110"/>
        <v>0</v>
      </c>
      <c r="O357" s="15">
        <f t="shared" si="118"/>
        <v>0</v>
      </c>
      <c r="P357" s="15">
        <f>IF(L357=0,0,SUM($L$16:L357))</f>
        <v>0</v>
      </c>
      <c r="Q357" s="22" t="str">
        <f t="shared" si="119"/>
        <v/>
      </c>
      <c r="S357" s="10">
        <f t="shared" si="120"/>
        <v>342</v>
      </c>
      <c r="T357" s="57">
        <f t="shared" si="122"/>
        <v>362.48</v>
      </c>
      <c r="U357" s="57">
        <f t="shared" si="123"/>
        <v>55.22630359261553</v>
      </c>
      <c r="V357" s="57">
        <f t="shared" si="124"/>
        <v>307.2536964073845</v>
      </c>
      <c r="W357" s="57">
        <f t="shared" si="125"/>
        <v>40718.000400964149</v>
      </c>
      <c r="X357" s="57">
        <f>IF(W357=0,0,SUM($U$16:U357))</f>
        <v>39686.160400964196</v>
      </c>
      <c r="Y357" s="22" t="str">
        <f t="shared" si="126"/>
        <v/>
      </c>
      <c r="Z357" s="15">
        <f t="shared" si="108"/>
        <v>15</v>
      </c>
    </row>
    <row r="358" spans="2:26" x14ac:dyDescent="0.3">
      <c r="B358" s="10">
        <f t="shared" si="111"/>
        <v>343</v>
      </c>
      <c r="C358" s="53">
        <f t="shared" si="127"/>
        <v>0</v>
      </c>
      <c r="D358" s="53">
        <f t="shared" si="112"/>
        <v>0</v>
      </c>
      <c r="E358" s="53">
        <f t="shared" si="113"/>
        <v>0</v>
      </c>
      <c r="F358" s="53">
        <f t="shared" si="114"/>
        <v>0</v>
      </c>
      <c r="G358" s="53">
        <f>IF(D358=0,0,SUM($D$16:D358))</f>
        <v>0</v>
      </c>
      <c r="H358" s="22" t="str">
        <f t="shared" si="115"/>
        <v/>
      </c>
      <c r="J358" s="10">
        <f t="shared" si="109"/>
        <v>343</v>
      </c>
      <c r="K358" s="15">
        <f t="shared" si="121"/>
        <v>0</v>
      </c>
      <c r="L358" s="15">
        <f t="shared" si="116"/>
        <v>0</v>
      </c>
      <c r="M358" s="15">
        <f t="shared" si="117"/>
        <v>0</v>
      </c>
      <c r="N358" s="15">
        <f t="shared" si="110"/>
        <v>0</v>
      </c>
      <c r="O358" s="15">
        <f t="shared" si="118"/>
        <v>0</v>
      </c>
      <c r="P358" s="15">
        <f>IF(L358=0,0,SUM($L$16:L358))</f>
        <v>0</v>
      </c>
      <c r="Q358" s="22" t="str">
        <f t="shared" si="119"/>
        <v/>
      </c>
      <c r="S358" s="10">
        <f t="shared" si="120"/>
        <v>343</v>
      </c>
      <c r="T358" s="57">
        <f t="shared" si="122"/>
        <v>362.48</v>
      </c>
      <c r="U358" s="57">
        <f t="shared" si="123"/>
        <v>54.812692847451743</v>
      </c>
      <c r="V358" s="57">
        <f t="shared" si="124"/>
        <v>307.66730715254829</v>
      </c>
      <c r="W358" s="57">
        <f t="shared" si="125"/>
        <v>40410.333093811598</v>
      </c>
      <c r="X358" s="57">
        <f>IF(W358=0,0,SUM($U$16:U358))</f>
        <v>39740.973093811648</v>
      </c>
      <c r="Y358" s="22" t="str">
        <f t="shared" si="126"/>
        <v/>
      </c>
      <c r="Z358" s="15">
        <f t="shared" si="108"/>
        <v>15</v>
      </c>
    </row>
    <row r="359" spans="2:26" x14ac:dyDescent="0.3">
      <c r="B359" s="10">
        <f t="shared" si="111"/>
        <v>344</v>
      </c>
      <c r="C359" s="53">
        <f t="shared" si="127"/>
        <v>0</v>
      </c>
      <c r="D359" s="53">
        <f t="shared" si="112"/>
        <v>0</v>
      </c>
      <c r="E359" s="53">
        <f t="shared" si="113"/>
        <v>0</v>
      </c>
      <c r="F359" s="53">
        <f t="shared" si="114"/>
        <v>0</v>
      </c>
      <c r="G359" s="53">
        <f>IF(D359=0,0,SUM($D$16:D359))</f>
        <v>0</v>
      </c>
      <c r="H359" s="22" t="str">
        <f t="shared" si="115"/>
        <v/>
      </c>
      <c r="J359" s="10">
        <f t="shared" si="109"/>
        <v>344</v>
      </c>
      <c r="K359" s="15">
        <f t="shared" si="121"/>
        <v>0</v>
      </c>
      <c r="L359" s="15">
        <f t="shared" si="116"/>
        <v>0</v>
      </c>
      <c r="M359" s="15">
        <f t="shared" si="117"/>
        <v>0</v>
      </c>
      <c r="N359" s="15">
        <f t="shared" si="110"/>
        <v>0</v>
      </c>
      <c r="O359" s="15">
        <f t="shared" si="118"/>
        <v>0</v>
      </c>
      <c r="P359" s="15">
        <f>IF(L359=0,0,SUM($L$16:L359))</f>
        <v>0</v>
      </c>
      <c r="Q359" s="22" t="str">
        <f t="shared" si="119"/>
        <v/>
      </c>
      <c r="S359" s="10">
        <f t="shared" si="120"/>
        <v>344</v>
      </c>
      <c r="T359" s="57">
        <f t="shared" si="122"/>
        <v>362.48</v>
      </c>
      <c r="U359" s="57">
        <f t="shared" si="123"/>
        <v>54.39852531859254</v>
      </c>
      <c r="V359" s="57">
        <f t="shared" si="124"/>
        <v>308.08147468140749</v>
      </c>
      <c r="W359" s="57">
        <f t="shared" si="125"/>
        <v>40102.251619130191</v>
      </c>
      <c r="X359" s="57">
        <f>IF(W359=0,0,SUM($U$16:U359))</f>
        <v>39795.371619130237</v>
      </c>
      <c r="Y359" s="22" t="str">
        <f t="shared" si="126"/>
        <v/>
      </c>
      <c r="Z359" s="15">
        <f t="shared" si="108"/>
        <v>15</v>
      </c>
    </row>
    <row r="360" spans="2:26" x14ac:dyDescent="0.3">
      <c r="B360" s="10">
        <f t="shared" si="111"/>
        <v>345</v>
      </c>
      <c r="C360" s="53">
        <f t="shared" si="127"/>
        <v>0</v>
      </c>
      <c r="D360" s="53">
        <f t="shared" si="112"/>
        <v>0</v>
      </c>
      <c r="E360" s="53">
        <f t="shared" si="113"/>
        <v>0</v>
      </c>
      <c r="F360" s="53">
        <f t="shared" si="114"/>
        <v>0</v>
      </c>
      <c r="G360" s="53">
        <f>IF(D360=0,0,SUM($D$16:D360))</f>
        <v>0</v>
      </c>
      <c r="H360" s="22" t="str">
        <f t="shared" si="115"/>
        <v/>
      </c>
      <c r="J360" s="10">
        <f t="shared" si="109"/>
        <v>345</v>
      </c>
      <c r="K360" s="15">
        <f t="shared" si="121"/>
        <v>0</v>
      </c>
      <c r="L360" s="15">
        <f t="shared" si="116"/>
        <v>0</v>
      </c>
      <c r="M360" s="15">
        <f t="shared" si="117"/>
        <v>0</v>
      </c>
      <c r="N360" s="15">
        <f t="shared" si="110"/>
        <v>0</v>
      </c>
      <c r="O360" s="15">
        <f t="shared" si="118"/>
        <v>0</v>
      </c>
      <c r="P360" s="15">
        <f>IF(L360=0,0,SUM($L$16:L360))</f>
        <v>0</v>
      </c>
      <c r="Q360" s="22" t="str">
        <f t="shared" si="119"/>
        <v/>
      </c>
      <c r="S360" s="10">
        <f t="shared" si="120"/>
        <v>345</v>
      </c>
      <c r="T360" s="57">
        <f t="shared" si="122"/>
        <v>362.48</v>
      </c>
      <c r="U360" s="57">
        <f t="shared" si="123"/>
        <v>53.983800256521413</v>
      </c>
      <c r="V360" s="57">
        <f t="shared" si="124"/>
        <v>308.4961997434786</v>
      </c>
      <c r="W360" s="57">
        <f t="shared" si="125"/>
        <v>39793.755419386711</v>
      </c>
      <c r="X360" s="57">
        <f>IF(W360=0,0,SUM($U$16:U360))</f>
        <v>39849.35541938676</v>
      </c>
      <c r="Y360" s="22" t="str">
        <f t="shared" si="126"/>
        <v/>
      </c>
      <c r="Z360" s="15">
        <f t="shared" si="108"/>
        <v>15</v>
      </c>
    </row>
    <row r="361" spans="2:26" x14ac:dyDescent="0.3">
      <c r="B361" s="10">
        <f t="shared" si="111"/>
        <v>346</v>
      </c>
      <c r="C361" s="53">
        <f t="shared" si="127"/>
        <v>0</v>
      </c>
      <c r="D361" s="53">
        <f t="shared" si="112"/>
        <v>0</v>
      </c>
      <c r="E361" s="53">
        <f t="shared" si="113"/>
        <v>0</v>
      </c>
      <c r="F361" s="53">
        <f t="shared" si="114"/>
        <v>0</v>
      </c>
      <c r="G361" s="53">
        <f>IF(D361=0,0,SUM($D$16:D361))</f>
        <v>0</v>
      </c>
      <c r="H361" s="22" t="str">
        <f t="shared" si="115"/>
        <v/>
      </c>
      <c r="J361" s="10">
        <f t="shared" si="109"/>
        <v>346</v>
      </c>
      <c r="K361" s="15">
        <f t="shared" si="121"/>
        <v>0</v>
      </c>
      <c r="L361" s="15">
        <f t="shared" si="116"/>
        <v>0</v>
      </c>
      <c r="M361" s="15">
        <f t="shared" si="117"/>
        <v>0</v>
      </c>
      <c r="N361" s="15">
        <f t="shared" si="110"/>
        <v>0</v>
      </c>
      <c r="O361" s="15">
        <f t="shared" si="118"/>
        <v>0</v>
      </c>
      <c r="P361" s="15">
        <f>IF(L361=0,0,SUM($L$16:L361))</f>
        <v>0</v>
      </c>
      <c r="Q361" s="22" t="str">
        <f t="shared" si="119"/>
        <v/>
      </c>
      <c r="S361" s="10">
        <f t="shared" si="120"/>
        <v>346</v>
      </c>
      <c r="T361" s="57">
        <f t="shared" si="122"/>
        <v>362.48</v>
      </c>
      <c r="U361" s="57">
        <f t="shared" si="123"/>
        <v>53.568516910712887</v>
      </c>
      <c r="V361" s="57">
        <f t="shared" si="124"/>
        <v>308.91148308928712</v>
      </c>
      <c r="W361" s="57">
        <f t="shared" si="125"/>
        <v>39484.843936297424</v>
      </c>
      <c r="X361" s="57">
        <f>IF(W361=0,0,SUM($U$16:U361))</f>
        <v>39902.923936297477</v>
      </c>
      <c r="Y361" s="22" t="str">
        <f t="shared" si="126"/>
        <v/>
      </c>
      <c r="Z361" s="15">
        <f t="shared" ref="Z361:Z424" si="128">Z337+1</f>
        <v>15</v>
      </c>
    </row>
    <row r="362" spans="2:26" x14ac:dyDescent="0.3">
      <c r="B362" s="10">
        <f t="shared" si="111"/>
        <v>347</v>
      </c>
      <c r="C362" s="53">
        <f t="shared" si="127"/>
        <v>0</v>
      </c>
      <c r="D362" s="53">
        <f t="shared" si="112"/>
        <v>0</v>
      </c>
      <c r="E362" s="53">
        <f t="shared" si="113"/>
        <v>0</v>
      </c>
      <c r="F362" s="53">
        <f t="shared" si="114"/>
        <v>0</v>
      </c>
      <c r="G362" s="53">
        <f>IF(D362=0,0,SUM($D$16:D362))</f>
        <v>0</v>
      </c>
      <c r="H362" s="22" t="str">
        <f t="shared" si="115"/>
        <v/>
      </c>
      <c r="J362" s="10">
        <f t="shared" si="109"/>
        <v>347</v>
      </c>
      <c r="K362" s="15">
        <f t="shared" si="121"/>
        <v>0</v>
      </c>
      <c r="L362" s="15">
        <f t="shared" si="116"/>
        <v>0</v>
      </c>
      <c r="M362" s="15">
        <f t="shared" si="117"/>
        <v>0</v>
      </c>
      <c r="N362" s="15">
        <f t="shared" si="110"/>
        <v>0</v>
      </c>
      <c r="O362" s="15">
        <f t="shared" si="118"/>
        <v>0</v>
      </c>
      <c r="P362" s="15">
        <f>IF(L362=0,0,SUM($L$16:L362))</f>
        <v>0</v>
      </c>
      <c r="Q362" s="22" t="str">
        <f t="shared" si="119"/>
        <v/>
      </c>
      <c r="S362" s="10">
        <f t="shared" si="120"/>
        <v>347</v>
      </c>
      <c r="T362" s="57">
        <f t="shared" si="122"/>
        <v>362.48</v>
      </c>
      <c r="U362" s="57">
        <f t="shared" si="123"/>
        <v>53.152674529631149</v>
      </c>
      <c r="V362" s="57">
        <f t="shared" si="124"/>
        <v>309.32732547036886</v>
      </c>
      <c r="W362" s="57">
        <f t="shared" si="125"/>
        <v>39175.516610827057</v>
      </c>
      <c r="X362" s="57">
        <f>IF(W362=0,0,SUM($U$16:U362))</f>
        <v>39956.076610827105</v>
      </c>
      <c r="Y362" s="22" t="str">
        <f t="shared" si="126"/>
        <v/>
      </c>
      <c r="Z362" s="15">
        <f t="shared" si="128"/>
        <v>15</v>
      </c>
    </row>
    <row r="363" spans="2:26" x14ac:dyDescent="0.3">
      <c r="B363" s="10">
        <f t="shared" si="111"/>
        <v>348</v>
      </c>
      <c r="C363" s="53">
        <f t="shared" si="127"/>
        <v>0</v>
      </c>
      <c r="D363" s="53">
        <f t="shared" si="112"/>
        <v>0</v>
      </c>
      <c r="E363" s="53">
        <f t="shared" si="113"/>
        <v>0</v>
      </c>
      <c r="F363" s="53">
        <f t="shared" si="114"/>
        <v>0</v>
      </c>
      <c r="G363" s="53">
        <f>IF(D363=0,0,SUM($D$16:D363))</f>
        <v>0</v>
      </c>
      <c r="H363" s="22" t="str">
        <f t="shared" si="115"/>
        <v/>
      </c>
      <c r="J363" s="10">
        <f t="shared" si="109"/>
        <v>348</v>
      </c>
      <c r="K363" s="15">
        <f t="shared" si="121"/>
        <v>0</v>
      </c>
      <c r="L363" s="15">
        <f t="shared" si="116"/>
        <v>0</v>
      </c>
      <c r="M363" s="15">
        <f t="shared" si="117"/>
        <v>0</v>
      </c>
      <c r="N363" s="15">
        <f t="shared" si="110"/>
        <v>0</v>
      </c>
      <c r="O363" s="15">
        <f t="shared" si="118"/>
        <v>0</v>
      </c>
      <c r="P363" s="15">
        <f>IF(L363=0,0,SUM($L$16:L363))</f>
        <v>0</v>
      </c>
      <c r="Q363" s="22" t="str">
        <f t="shared" si="119"/>
        <v/>
      </c>
      <c r="S363" s="10">
        <f t="shared" si="120"/>
        <v>348</v>
      </c>
      <c r="T363" s="57">
        <f t="shared" si="122"/>
        <v>362.48</v>
      </c>
      <c r="U363" s="57">
        <f t="shared" si="123"/>
        <v>52.736272360728734</v>
      </c>
      <c r="V363" s="57">
        <f t="shared" si="124"/>
        <v>309.7437276392713</v>
      </c>
      <c r="W363" s="57">
        <f t="shared" si="125"/>
        <v>38865.772883187783</v>
      </c>
      <c r="X363" s="57">
        <f>IF(W363=0,0,SUM($U$16:U363))</f>
        <v>40008.812883187835</v>
      </c>
      <c r="Y363" s="22" t="str">
        <f t="shared" si="126"/>
        <v/>
      </c>
      <c r="Z363" s="15">
        <f t="shared" si="128"/>
        <v>15</v>
      </c>
    </row>
    <row r="364" spans="2:26" x14ac:dyDescent="0.3">
      <c r="B364" s="10">
        <f t="shared" si="111"/>
        <v>349</v>
      </c>
      <c r="C364" s="53">
        <f t="shared" si="127"/>
        <v>0</v>
      </c>
      <c r="D364" s="53">
        <f t="shared" si="112"/>
        <v>0</v>
      </c>
      <c r="E364" s="53">
        <f t="shared" si="113"/>
        <v>0</v>
      </c>
      <c r="F364" s="53">
        <f t="shared" si="114"/>
        <v>0</v>
      </c>
      <c r="G364" s="53">
        <f>IF(D364=0,0,SUM($D$16:D364))</f>
        <v>0</v>
      </c>
      <c r="H364" s="22" t="str">
        <f t="shared" si="115"/>
        <v/>
      </c>
      <c r="J364" s="10">
        <f t="shared" si="109"/>
        <v>349</v>
      </c>
      <c r="K364" s="15">
        <f t="shared" si="121"/>
        <v>0</v>
      </c>
      <c r="L364" s="15">
        <f t="shared" si="116"/>
        <v>0</v>
      </c>
      <c r="M364" s="15">
        <f t="shared" si="117"/>
        <v>0</v>
      </c>
      <c r="N364" s="15">
        <f t="shared" si="110"/>
        <v>0</v>
      </c>
      <c r="O364" s="15">
        <f t="shared" si="118"/>
        <v>0</v>
      </c>
      <c r="P364" s="15">
        <f>IF(L364=0,0,SUM($L$16:L364))</f>
        <v>0</v>
      </c>
      <c r="Q364" s="22" t="str">
        <f t="shared" si="119"/>
        <v/>
      </c>
      <c r="S364" s="10">
        <f t="shared" si="120"/>
        <v>349</v>
      </c>
      <c r="T364" s="57">
        <f t="shared" si="122"/>
        <v>362.48</v>
      </c>
      <c r="U364" s="57">
        <f t="shared" si="123"/>
        <v>52.319309650445092</v>
      </c>
      <c r="V364" s="57">
        <f t="shared" si="124"/>
        <v>310.1606903495549</v>
      </c>
      <c r="W364" s="57">
        <f t="shared" si="125"/>
        <v>38555.612192838227</v>
      </c>
      <c r="X364" s="57">
        <f>IF(W364=0,0,SUM($U$16:U364))</f>
        <v>40061.132192838282</v>
      </c>
      <c r="Y364" s="22" t="str">
        <f t="shared" si="126"/>
        <v/>
      </c>
      <c r="Z364" s="15">
        <f t="shared" si="128"/>
        <v>15</v>
      </c>
    </row>
    <row r="365" spans="2:26" x14ac:dyDescent="0.3">
      <c r="B365" s="10">
        <f t="shared" si="111"/>
        <v>350</v>
      </c>
      <c r="C365" s="53">
        <f t="shared" si="127"/>
        <v>0</v>
      </c>
      <c r="D365" s="53">
        <f t="shared" si="112"/>
        <v>0</v>
      </c>
      <c r="E365" s="53">
        <f t="shared" si="113"/>
        <v>0</v>
      </c>
      <c r="F365" s="53">
        <f t="shared" si="114"/>
        <v>0</v>
      </c>
      <c r="G365" s="53">
        <f>IF(D365=0,0,SUM($D$16:D365))</f>
        <v>0</v>
      </c>
      <c r="H365" s="22" t="str">
        <f t="shared" si="115"/>
        <v/>
      </c>
      <c r="J365" s="10">
        <f t="shared" si="109"/>
        <v>350</v>
      </c>
      <c r="K365" s="15">
        <f t="shared" si="121"/>
        <v>0</v>
      </c>
      <c r="L365" s="15">
        <f t="shared" si="116"/>
        <v>0</v>
      </c>
      <c r="M365" s="15">
        <f t="shared" si="117"/>
        <v>0</v>
      </c>
      <c r="N365" s="15">
        <f t="shared" si="110"/>
        <v>0</v>
      </c>
      <c r="O365" s="15">
        <f t="shared" si="118"/>
        <v>0</v>
      </c>
      <c r="P365" s="15">
        <f>IF(L365=0,0,SUM($L$16:L365))</f>
        <v>0</v>
      </c>
      <c r="Q365" s="22" t="str">
        <f t="shared" si="119"/>
        <v/>
      </c>
      <c r="S365" s="10">
        <f t="shared" si="120"/>
        <v>350</v>
      </c>
      <c r="T365" s="57">
        <f t="shared" si="122"/>
        <v>362.48</v>
      </c>
      <c r="U365" s="57">
        <f t="shared" si="123"/>
        <v>51.901785644205312</v>
      </c>
      <c r="V365" s="57">
        <f t="shared" si="124"/>
        <v>310.57821435579473</v>
      </c>
      <c r="W365" s="57">
        <f t="shared" si="125"/>
        <v>38245.033978482432</v>
      </c>
      <c r="X365" s="57">
        <f>IF(W365=0,0,SUM($U$16:U365))</f>
        <v>40113.03397848249</v>
      </c>
      <c r="Y365" s="22" t="str">
        <f t="shared" si="126"/>
        <v/>
      </c>
      <c r="Z365" s="15">
        <f t="shared" si="128"/>
        <v>15</v>
      </c>
    </row>
    <row r="366" spans="2:26" x14ac:dyDescent="0.3">
      <c r="B366" s="10">
        <f t="shared" si="111"/>
        <v>351</v>
      </c>
      <c r="C366" s="53">
        <f t="shared" si="127"/>
        <v>0</v>
      </c>
      <c r="D366" s="53">
        <f t="shared" si="112"/>
        <v>0</v>
      </c>
      <c r="E366" s="53">
        <f t="shared" si="113"/>
        <v>0</v>
      </c>
      <c r="F366" s="53">
        <f t="shared" si="114"/>
        <v>0</v>
      </c>
      <c r="G366" s="53">
        <f>IF(D366=0,0,SUM($D$16:D366))</f>
        <v>0</v>
      </c>
      <c r="H366" s="22" t="str">
        <f t="shared" si="115"/>
        <v/>
      </c>
      <c r="J366" s="10">
        <f t="shared" si="109"/>
        <v>351</v>
      </c>
      <c r="K366" s="15">
        <f t="shared" si="121"/>
        <v>0</v>
      </c>
      <c r="L366" s="15">
        <f t="shared" si="116"/>
        <v>0</v>
      </c>
      <c r="M366" s="15">
        <f t="shared" si="117"/>
        <v>0</v>
      </c>
      <c r="N366" s="15">
        <f t="shared" si="110"/>
        <v>0</v>
      </c>
      <c r="O366" s="15">
        <f t="shared" si="118"/>
        <v>0</v>
      </c>
      <c r="P366" s="15">
        <f>IF(L366=0,0,SUM($L$16:L366))</f>
        <v>0</v>
      </c>
      <c r="Q366" s="22" t="str">
        <f t="shared" si="119"/>
        <v/>
      </c>
      <c r="S366" s="10">
        <f t="shared" si="120"/>
        <v>351</v>
      </c>
      <c r="T366" s="57">
        <f t="shared" si="122"/>
        <v>362.48</v>
      </c>
      <c r="U366" s="57">
        <f t="shared" si="123"/>
        <v>51.483699586418659</v>
      </c>
      <c r="V366" s="57">
        <f t="shared" si="124"/>
        <v>310.99630041358137</v>
      </c>
      <c r="W366" s="57">
        <f t="shared" si="125"/>
        <v>37934.037678068853</v>
      </c>
      <c r="X366" s="57">
        <f>IF(W366=0,0,SUM($U$16:U366))</f>
        <v>40164.517678068907</v>
      </c>
      <c r="Y366" s="22" t="str">
        <f t="shared" si="126"/>
        <v/>
      </c>
      <c r="Z366" s="15">
        <f t="shared" si="128"/>
        <v>15</v>
      </c>
    </row>
    <row r="367" spans="2:26" x14ac:dyDescent="0.3">
      <c r="B367" s="10">
        <f t="shared" si="111"/>
        <v>352</v>
      </c>
      <c r="C367" s="53">
        <f t="shared" si="127"/>
        <v>0</v>
      </c>
      <c r="D367" s="53">
        <f t="shared" si="112"/>
        <v>0</v>
      </c>
      <c r="E367" s="53">
        <f t="shared" si="113"/>
        <v>0</v>
      </c>
      <c r="F367" s="53">
        <f t="shared" si="114"/>
        <v>0</v>
      </c>
      <c r="G367" s="53">
        <f>IF(D367=0,0,SUM($D$16:D367))</f>
        <v>0</v>
      </c>
      <c r="H367" s="22" t="str">
        <f t="shared" si="115"/>
        <v/>
      </c>
      <c r="J367" s="10">
        <f t="shared" si="109"/>
        <v>352</v>
      </c>
      <c r="K367" s="15">
        <f t="shared" si="121"/>
        <v>0</v>
      </c>
      <c r="L367" s="15">
        <f t="shared" si="116"/>
        <v>0</v>
      </c>
      <c r="M367" s="15">
        <f t="shared" si="117"/>
        <v>0</v>
      </c>
      <c r="N367" s="15">
        <f t="shared" si="110"/>
        <v>0</v>
      </c>
      <c r="O367" s="15">
        <f t="shared" si="118"/>
        <v>0</v>
      </c>
      <c r="P367" s="15">
        <f>IF(L367=0,0,SUM($L$16:L367))</f>
        <v>0</v>
      </c>
      <c r="Q367" s="22" t="str">
        <f t="shared" si="119"/>
        <v/>
      </c>
      <c r="S367" s="10">
        <f t="shared" si="120"/>
        <v>352</v>
      </c>
      <c r="T367" s="57">
        <f t="shared" si="122"/>
        <v>362.48</v>
      </c>
      <c r="U367" s="57">
        <f t="shared" si="123"/>
        <v>51.065050720477309</v>
      </c>
      <c r="V367" s="57">
        <f t="shared" si="124"/>
        <v>311.41494927952272</v>
      </c>
      <c r="W367" s="57">
        <f t="shared" si="125"/>
        <v>37622.622728789327</v>
      </c>
      <c r="X367" s="57">
        <f>IF(W367=0,0,SUM($U$16:U367))</f>
        <v>40215.582728789384</v>
      </c>
      <c r="Y367" s="22" t="str">
        <f t="shared" si="126"/>
        <v/>
      </c>
      <c r="Z367" s="15">
        <f t="shared" si="128"/>
        <v>15</v>
      </c>
    </row>
    <row r="368" spans="2:26" x14ac:dyDescent="0.3">
      <c r="B368" s="10">
        <f t="shared" si="111"/>
        <v>353</v>
      </c>
      <c r="C368" s="53">
        <f t="shared" si="127"/>
        <v>0</v>
      </c>
      <c r="D368" s="53">
        <f t="shared" si="112"/>
        <v>0</v>
      </c>
      <c r="E368" s="53">
        <f t="shared" si="113"/>
        <v>0</v>
      </c>
      <c r="F368" s="53">
        <f t="shared" si="114"/>
        <v>0</v>
      </c>
      <c r="G368" s="53">
        <f>IF(D368=0,0,SUM($D$16:D368))</f>
        <v>0</v>
      </c>
      <c r="H368" s="22" t="str">
        <f t="shared" si="115"/>
        <v/>
      </c>
      <c r="J368" s="10">
        <f t="shared" si="109"/>
        <v>353</v>
      </c>
      <c r="K368" s="15">
        <f t="shared" si="121"/>
        <v>0</v>
      </c>
      <c r="L368" s="15">
        <f t="shared" si="116"/>
        <v>0</v>
      </c>
      <c r="M368" s="15">
        <f t="shared" si="117"/>
        <v>0</v>
      </c>
      <c r="N368" s="15">
        <f t="shared" si="110"/>
        <v>0</v>
      </c>
      <c r="O368" s="15">
        <f t="shared" si="118"/>
        <v>0</v>
      </c>
      <c r="P368" s="15">
        <f>IF(L368=0,0,SUM($L$16:L368))</f>
        <v>0</v>
      </c>
      <c r="Q368" s="22" t="str">
        <f t="shared" si="119"/>
        <v/>
      </c>
      <c r="S368" s="10">
        <f t="shared" si="120"/>
        <v>353</v>
      </c>
      <c r="T368" s="57">
        <f t="shared" si="122"/>
        <v>362.48</v>
      </c>
      <c r="U368" s="57">
        <f t="shared" si="123"/>
        <v>50.645838288754867</v>
      </c>
      <c r="V368" s="57">
        <f t="shared" si="124"/>
        <v>311.83416171124514</v>
      </c>
      <c r="W368" s="57">
        <f t="shared" si="125"/>
        <v>37310.788567078082</v>
      </c>
      <c r="X368" s="57">
        <f>IF(W368=0,0,SUM($U$16:U368))</f>
        <v>40266.228567078142</v>
      </c>
      <c r="Y368" s="22" t="str">
        <f t="shared" si="126"/>
        <v/>
      </c>
      <c r="Z368" s="15">
        <f t="shared" si="128"/>
        <v>15</v>
      </c>
    </row>
    <row r="369" spans="2:26" x14ac:dyDescent="0.3">
      <c r="B369" s="10">
        <f t="shared" si="111"/>
        <v>354</v>
      </c>
      <c r="C369" s="53">
        <f t="shared" si="127"/>
        <v>0</v>
      </c>
      <c r="D369" s="53">
        <f t="shared" si="112"/>
        <v>0</v>
      </c>
      <c r="E369" s="53">
        <f t="shared" si="113"/>
        <v>0</v>
      </c>
      <c r="F369" s="53">
        <f t="shared" si="114"/>
        <v>0</v>
      </c>
      <c r="G369" s="53">
        <f>IF(D369=0,0,SUM($D$16:D369))</f>
        <v>0</v>
      </c>
      <c r="H369" s="22" t="str">
        <f t="shared" si="115"/>
        <v/>
      </c>
      <c r="J369" s="10">
        <f t="shared" si="109"/>
        <v>354</v>
      </c>
      <c r="K369" s="15">
        <f t="shared" si="121"/>
        <v>0</v>
      </c>
      <c r="L369" s="15">
        <f t="shared" si="116"/>
        <v>0</v>
      </c>
      <c r="M369" s="15">
        <f t="shared" si="117"/>
        <v>0</v>
      </c>
      <c r="N369" s="15">
        <f t="shared" si="110"/>
        <v>0</v>
      </c>
      <c r="O369" s="15">
        <f t="shared" si="118"/>
        <v>0</v>
      </c>
      <c r="P369" s="15">
        <f>IF(L369=0,0,SUM($L$16:L369))</f>
        <v>0</v>
      </c>
      <c r="Q369" s="22" t="str">
        <f t="shared" si="119"/>
        <v/>
      </c>
      <c r="S369" s="10">
        <f t="shared" si="120"/>
        <v>354</v>
      </c>
      <c r="T369" s="57">
        <f t="shared" si="122"/>
        <v>362.48</v>
      </c>
      <c r="U369" s="57">
        <f t="shared" si="123"/>
        <v>50.226061532605108</v>
      </c>
      <c r="V369" s="57">
        <f t="shared" si="124"/>
        <v>312.2539384673949</v>
      </c>
      <c r="W369" s="57">
        <f t="shared" si="125"/>
        <v>36998.534628610687</v>
      </c>
      <c r="X369" s="57">
        <f>IF(W369=0,0,SUM($U$16:U369))</f>
        <v>40316.454628610751</v>
      </c>
      <c r="Y369" s="22" t="str">
        <f t="shared" si="126"/>
        <v/>
      </c>
      <c r="Z369" s="15">
        <f t="shared" si="128"/>
        <v>15</v>
      </c>
    </row>
    <row r="370" spans="2:26" x14ac:dyDescent="0.3">
      <c r="B370" s="10">
        <f t="shared" si="111"/>
        <v>355</v>
      </c>
      <c r="C370" s="53">
        <f t="shared" si="127"/>
        <v>0</v>
      </c>
      <c r="D370" s="53">
        <f t="shared" si="112"/>
        <v>0</v>
      </c>
      <c r="E370" s="53">
        <f t="shared" si="113"/>
        <v>0</v>
      </c>
      <c r="F370" s="53">
        <f t="shared" si="114"/>
        <v>0</v>
      </c>
      <c r="G370" s="53">
        <f>IF(D370=0,0,SUM($D$16:D370))</f>
        <v>0</v>
      </c>
      <c r="H370" s="22" t="str">
        <f t="shared" si="115"/>
        <v/>
      </c>
      <c r="J370" s="10">
        <f t="shared" si="109"/>
        <v>355</v>
      </c>
      <c r="K370" s="15">
        <f t="shared" si="121"/>
        <v>0</v>
      </c>
      <c r="L370" s="15">
        <f t="shared" si="116"/>
        <v>0</v>
      </c>
      <c r="M370" s="15">
        <f t="shared" si="117"/>
        <v>0</v>
      </c>
      <c r="N370" s="15">
        <f t="shared" si="110"/>
        <v>0</v>
      </c>
      <c r="O370" s="15">
        <f t="shared" si="118"/>
        <v>0</v>
      </c>
      <c r="P370" s="15">
        <f>IF(L370=0,0,SUM($L$16:L370))</f>
        <v>0</v>
      </c>
      <c r="Q370" s="22" t="str">
        <f t="shared" si="119"/>
        <v/>
      </c>
      <c r="S370" s="10">
        <f t="shared" si="120"/>
        <v>355</v>
      </c>
      <c r="T370" s="57">
        <f t="shared" si="122"/>
        <v>362.48</v>
      </c>
      <c r="U370" s="57">
        <f t="shared" si="123"/>
        <v>49.80571969236054</v>
      </c>
      <c r="V370" s="57">
        <f t="shared" si="124"/>
        <v>312.67428030763949</v>
      </c>
      <c r="W370" s="57">
        <f t="shared" si="125"/>
        <v>36685.860348303046</v>
      </c>
      <c r="X370" s="57">
        <f>IF(W370=0,0,SUM($U$16:U370))</f>
        <v>40366.260348303113</v>
      </c>
      <c r="Y370" s="22" t="str">
        <f t="shared" si="126"/>
        <v/>
      </c>
      <c r="Z370" s="15">
        <f t="shared" si="128"/>
        <v>15</v>
      </c>
    </row>
    <row r="371" spans="2:26" x14ac:dyDescent="0.3">
      <c r="B371" s="10">
        <f t="shared" si="111"/>
        <v>356</v>
      </c>
      <c r="C371" s="53">
        <f t="shared" si="127"/>
        <v>0</v>
      </c>
      <c r="D371" s="53">
        <f t="shared" si="112"/>
        <v>0</v>
      </c>
      <c r="E371" s="53">
        <f t="shared" si="113"/>
        <v>0</v>
      </c>
      <c r="F371" s="53">
        <f t="shared" si="114"/>
        <v>0</v>
      </c>
      <c r="G371" s="53">
        <f>IF(D371=0,0,SUM($D$16:D371))</f>
        <v>0</v>
      </c>
      <c r="H371" s="22" t="str">
        <f t="shared" si="115"/>
        <v/>
      </c>
      <c r="J371" s="10">
        <f t="shared" si="109"/>
        <v>356</v>
      </c>
      <c r="K371" s="15">
        <f t="shared" si="121"/>
        <v>0</v>
      </c>
      <c r="L371" s="15">
        <f t="shared" si="116"/>
        <v>0</v>
      </c>
      <c r="M371" s="15">
        <f t="shared" si="117"/>
        <v>0</v>
      </c>
      <c r="N371" s="15">
        <f t="shared" si="110"/>
        <v>0</v>
      </c>
      <c r="O371" s="15">
        <f t="shared" si="118"/>
        <v>0</v>
      </c>
      <c r="P371" s="15">
        <f>IF(L371=0,0,SUM($L$16:L371))</f>
        <v>0</v>
      </c>
      <c r="Q371" s="22" t="str">
        <f t="shared" si="119"/>
        <v/>
      </c>
      <c r="S371" s="10">
        <f t="shared" si="120"/>
        <v>356</v>
      </c>
      <c r="T371" s="57">
        <f t="shared" si="122"/>
        <v>362.48</v>
      </c>
      <c r="U371" s="57">
        <f t="shared" si="123"/>
        <v>49.384812007331028</v>
      </c>
      <c r="V371" s="57">
        <f t="shared" si="124"/>
        <v>313.09518799266897</v>
      </c>
      <c r="W371" s="57">
        <f t="shared" si="125"/>
        <v>36372.765160310373</v>
      </c>
      <c r="X371" s="57">
        <f>IF(W371=0,0,SUM($U$16:U371))</f>
        <v>40415.645160310443</v>
      </c>
      <c r="Y371" s="22" t="str">
        <f t="shared" si="126"/>
        <v/>
      </c>
      <c r="Z371" s="15">
        <f t="shared" si="128"/>
        <v>15</v>
      </c>
    </row>
    <row r="372" spans="2:26" x14ac:dyDescent="0.3">
      <c r="B372" s="10">
        <f t="shared" si="111"/>
        <v>357</v>
      </c>
      <c r="C372" s="53">
        <f t="shared" si="127"/>
        <v>0</v>
      </c>
      <c r="D372" s="53">
        <f t="shared" si="112"/>
        <v>0</v>
      </c>
      <c r="E372" s="53">
        <f t="shared" si="113"/>
        <v>0</v>
      </c>
      <c r="F372" s="53">
        <f t="shared" si="114"/>
        <v>0</v>
      </c>
      <c r="G372" s="53">
        <f>IF(D372=0,0,SUM($D$16:D372))</f>
        <v>0</v>
      </c>
      <c r="H372" s="22" t="str">
        <f t="shared" si="115"/>
        <v/>
      </c>
      <c r="J372" s="10">
        <f t="shared" si="109"/>
        <v>357</v>
      </c>
      <c r="K372" s="15">
        <f t="shared" si="121"/>
        <v>0</v>
      </c>
      <c r="L372" s="15">
        <f t="shared" si="116"/>
        <v>0</v>
      </c>
      <c r="M372" s="15">
        <f t="shared" si="117"/>
        <v>0</v>
      </c>
      <c r="N372" s="15">
        <f t="shared" si="110"/>
        <v>0</v>
      </c>
      <c r="O372" s="15">
        <f t="shared" si="118"/>
        <v>0</v>
      </c>
      <c r="P372" s="15">
        <f>IF(L372=0,0,SUM($L$16:L372))</f>
        <v>0</v>
      </c>
      <c r="Q372" s="22" t="str">
        <f t="shared" si="119"/>
        <v/>
      </c>
      <c r="S372" s="10">
        <f t="shared" si="120"/>
        <v>357</v>
      </c>
      <c r="T372" s="57">
        <f t="shared" si="122"/>
        <v>362.48</v>
      </c>
      <c r="U372" s="57">
        <f t="shared" si="123"/>
        <v>48.963337715802432</v>
      </c>
      <c r="V372" s="57">
        <f t="shared" si="124"/>
        <v>313.51666228419759</v>
      </c>
      <c r="W372" s="57">
        <f t="shared" si="125"/>
        <v>36059.248498026172</v>
      </c>
      <c r="X372" s="57">
        <f>IF(W372=0,0,SUM($U$16:U372))</f>
        <v>40464.608498026246</v>
      </c>
      <c r="Y372" s="22" t="str">
        <f t="shared" si="126"/>
        <v/>
      </c>
      <c r="Z372" s="15">
        <f t="shared" si="128"/>
        <v>15</v>
      </c>
    </row>
    <row r="373" spans="2:26" x14ac:dyDescent="0.3">
      <c r="B373" s="10">
        <f t="shared" si="111"/>
        <v>358</v>
      </c>
      <c r="C373" s="53">
        <f t="shared" si="127"/>
        <v>0</v>
      </c>
      <c r="D373" s="53">
        <f t="shared" si="112"/>
        <v>0</v>
      </c>
      <c r="E373" s="53">
        <f t="shared" si="113"/>
        <v>0</v>
      </c>
      <c r="F373" s="53">
        <f t="shared" si="114"/>
        <v>0</v>
      </c>
      <c r="G373" s="53">
        <f>IF(D373=0,0,SUM($D$16:D373))</f>
        <v>0</v>
      </c>
      <c r="H373" s="22" t="str">
        <f t="shared" si="115"/>
        <v/>
      </c>
      <c r="J373" s="10">
        <f t="shared" si="109"/>
        <v>358</v>
      </c>
      <c r="K373" s="15">
        <f t="shared" si="121"/>
        <v>0</v>
      </c>
      <c r="L373" s="15">
        <f t="shared" si="116"/>
        <v>0</v>
      </c>
      <c r="M373" s="15">
        <f t="shared" si="117"/>
        <v>0</v>
      </c>
      <c r="N373" s="15">
        <f t="shared" si="110"/>
        <v>0</v>
      </c>
      <c r="O373" s="15">
        <f t="shared" si="118"/>
        <v>0</v>
      </c>
      <c r="P373" s="15">
        <f>IF(L373=0,0,SUM($L$16:L373))</f>
        <v>0</v>
      </c>
      <c r="Q373" s="22" t="str">
        <f t="shared" si="119"/>
        <v/>
      </c>
      <c r="S373" s="10">
        <f t="shared" si="120"/>
        <v>358</v>
      </c>
      <c r="T373" s="57">
        <f t="shared" si="122"/>
        <v>362.48</v>
      </c>
      <c r="U373" s="57">
        <f t="shared" si="123"/>
        <v>48.541296055035232</v>
      </c>
      <c r="V373" s="57">
        <f t="shared" si="124"/>
        <v>313.9387039449648</v>
      </c>
      <c r="W373" s="57">
        <f t="shared" si="125"/>
        <v>35745.309794081208</v>
      </c>
      <c r="X373" s="57">
        <f>IF(W373=0,0,SUM($U$16:U373))</f>
        <v>40513.149794081284</v>
      </c>
      <c r="Y373" s="22" t="str">
        <f t="shared" si="126"/>
        <v/>
      </c>
      <c r="Z373" s="15">
        <f t="shared" si="128"/>
        <v>15</v>
      </c>
    </row>
    <row r="374" spans="2:26" x14ac:dyDescent="0.3">
      <c r="B374" s="10">
        <f t="shared" si="111"/>
        <v>359</v>
      </c>
      <c r="C374" s="53">
        <f t="shared" si="127"/>
        <v>0</v>
      </c>
      <c r="D374" s="53">
        <f t="shared" si="112"/>
        <v>0</v>
      </c>
      <c r="E374" s="53">
        <f t="shared" si="113"/>
        <v>0</v>
      </c>
      <c r="F374" s="53">
        <f t="shared" si="114"/>
        <v>0</v>
      </c>
      <c r="G374" s="53">
        <f>IF(D374=0,0,SUM($D$16:D374))</f>
        <v>0</v>
      </c>
      <c r="H374" s="22" t="str">
        <f t="shared" si="115"/>
        <v/>
      </c>
      <c r="J374" s="10">
        <f t="shared" si="109"/>
        <v>359</v>
      </c>
      <c r="K374" s="15">
        <f t="shared" si="121"/>
        <v>0</v>
      </c>
      <c r="L374" s="15">
        <f t="shared" si="116"/>
        <v>0</v>
      </c>
      <c r="M374" s="15">
        <f t="shared" si="117"/>
        <v>0</v>
      </c>
      <c r="N374" s="15">
        <f t="shared" si="110"/>
        <v>0</v>
      </c>
      <c r="O374" s="15">
        <f t="shared" si="118"/>
        <v>0</v>
      </c>
      <c r="P374" s="15">
        <f>IF(L374=0,0,SUM($L$16:L374))</f>
        <v>0</v>
      </c>
      <c r="Q374" s="22" t="str">
        <f t="shared" si="119"/>
        <v/>
      </c>
      <c r="S374" s="10">
        <f t="shared" si="120"/>
        <v>359</v>
      </c>
      <c r="T374" s="57">
        <f t="shared" si="122"/>
        <v>362.48</v>
      </c>
      <c r="U374" s="57">
        <f t="shared" si="123"/>
        <v>48.118686261263171</v>
      </c>
      <c r="V374" s="57">
        <f t="shared" si="124"/>
        <v>314.36131373873684</v>
      </c>
      <c r="W374" s="57">
        <f t="shared" si="125"/>
        <v>35430.948480342471</v>
      </c>
      <c r="X374" s="57">
        <f>IF(W374=0,0,SUM($U$16:U374))</f>
        <v>40561.268480342551</v>
      </c>
      <c r="Y374" s="22" t="str">
        <f t="shared" si="126"/>
        <v/>
      </c>
      <c r="Z374" s="15">
        <f t="shared" si="128"/>
        <v>15</v>
      </c>
    </row>
    <row r="375" spans="2:26" x14ac:dyDescent="0.3">
      <c r="B375" s="10">
        <f t="shared" si="111"/>
        <v>360</v>
      </c>
      <c r="C375" s="53">
        <f t="shared" si="127"/>
        <v>0</v>
      </c>
      <c r="D375" s="53">
        <f t="shared" ref="D375:D438" si="129">F374*$C$4/12</f>
        <v>0</v>
      </c>
      <c r="E375" s="53">
        <f t="shared" ref="E375:E438" si="130">C375-D375</f>
        <v>0</v>
      </c>
      <c r="F375" s="53">
        <f t="shared" ref="F375:F438" si="131">MAX(F374+D375-C375,0)</f>
        <v>0</v>
      </c>
      <c r="G375" s="53">
        <f>IF(D375=0,0,SUM($D$16:D375))</f>
        <v>0</v>
      </c>
      <c r="H375" s="22" t="str">
        <f t="shared" ref="H375:H438" si="132">IF(AND(MAX(C376:G376)=0,MAX(C375:G375)&lt;&gt;0),"Payoff","")</f>
        <v/>
      </c>
      <c r="J375" s="10">
        <f t="shared" si="109"/>
        <v>360</v>
      </c>
      <c r="K375" s="15">
        <f t="shared" ref="K375:K438" si="133">MIN(O374+L375,$K$7)</f>
        <v>0</v>
      </c>
      <c r="L375" s="15">
        <f t="shared" ref="L375:L438" si="134">O374*$K$4/12</f>
        <v>0</v>
      </c>
      <c r="M375" s="15">
        <f t="shared" ref="M375:M438" si="135">K375-L375</f>
        <v>0</v>
      </c>
      <c r="N375" s="15">
        <f t="shared" si="110"/>
        <v>0</v>
      </c>
      <c r="O375" s="15">
        <f t="shared" ref="O375:O438" si="136">MAX(O374-N375+L375-K375,0)</f>
        <v>0</v>
      </c>
      <c r="P375" s="15">
        <f>IF(L375=0,0,SUM($L$16:L375))</f>
        <v>0</v>
      </c>
      <c r="Q375" s="22" t="str">
        <f t="shared" ref="Q375:Q438" si="137">IF(AND(MAX(K376:P376)=0,MAX(K375:P375)&lt;&gt;0),"Payoff","")</f>
        <v/>
      </c>
      <c r="S375" s="10">
        <f t="shared" si="120"/>
        <v>360</v>
      </c>
      <c r="T375" s="57">
        <f t="shared" si="122"/>
        <v>362.48</v>
      </c>
      <c r="U375" s="57">
        <f t="shared" si="123"/>
        <v>47.695507569691799</v>
      </c>
      <c r="V375" s="57">
        <f t="shared" si="124"/>
        <v>314.78449243030821</v>
      </c>
      <c r="W375" s="57">
        <f t="shared" si="125"/>
        <v>35116.163987912165</v>
      </c>
      <c r="X375" s="57">
        <f>IF(W375=0,0,SUM($U$16:U375))</f>
        <v>40608.963987912241</v>
      </c>
      <c r="Y375" s="22" t="str">
        <f t="shared" si="126"/>
        <v/>
      </c>
      <c r="Z375" s="15">
        <f t="shared" si="128"/>
        <v>15</v>
      </c>
    </row>
    <row r="376" spans="2:26" x14ac:dyDescent="0.3">
      <c r="B376" s="10">
        <f t="shared" si="111"/>
        <v>361</v>
      </c>
      <c r="C376" s="53">
        <f t="shared" si="127"/>
        <v>0</v>
      </c>
      <c r="D376" s="53">
        <f t="shared" si="129"/>
        <v>0</v>
      </c>
      <c r="E376" s="53">
        <f t="shared" si="130"/>
        <v>0</v>
      </c>
      <c r="F376" s="53">
        <f t="shared" si="131"/>
        <v>0</v>
      </c>
      <c r="G376" s="53">
        <f>IF(D376=0,0,SUM($D$16:D376))</f>
        <v>0</v>
      </c>
      <c r="H376" s="22" t="str">
        <f t="shared" si="132"/>
        <v/>
      </c>
      <c r="J376" s="10">
        <f t="shared" si="109"/>
        <v>361</v>
      </c>
      <c r="K376" s="15">
        <f t="shared" si="133"/>
        <v>0</v>
      </c>
      <c r="L376" s="15">
        <f t="shared" si="134"/>
        <v>0</v>
      </c>
      <c r="M376" s="15">
        <f t="shared" si="135"/>
        <v>0</v>
      </c>
      <c r="N376" s="15">
        <f t="shared" si="110"/>
        <v>0</v>
      </c>
      <c r="O376" s="15">
        <f t="shared" si="136"/>
        <v>0</v>
      </c>
      <c r="P376" s="15">
        <f>IF(L376=0,0,SUM($L$16:L376))</f>
        <v>0</v>
      </c>
      <c r="Q376" s="22" t="str">
        <f t="shared" si="137"/>
        <v/>
      </c>
      <c r="S376" s="10">
        <f t="shared" si="120"/>
        <v>361</v>
      </c>
      <c r="T376" s="57">
        <f t="shared" si="122"/>
        <v>362.48</v>
      </c>
      <c r="U376" s="57">
        <f t="shared" si="123"/>
        <v>47.271759214497145</v>
      </c>
      <c r="V376" s="57">
        <f t="shared" si="124"/>
        <v>315.20824078550288</v>
      </c>
      <c r="W376" s="57">
        <f t="shared" si="125"/>
        <v>34800.95574712666</v>
      </c>
      <c r="X376" s="57">
        <f>IF(W376=0,0,SUM($U$16:U376))</f>
        <v>40656.235747126739</v>
      </c>
      <c r="Y376" s="22" t="str">
        <f t="shared" si="126"/>
        <v/>
      </c>
      <c r="Z376" s="15">
        <f t="shared" si="128"/>
        <v>16</v>
      </c>
    </row>
    <row r="377" spans="2:26" x14ac:dyDescent="0.3">
      <c r="B377" s="10">
        <f t="shared" si="111"/>
        <v>362</v>
      </c>
      <c r="C377" s="53">
        <f t="shared" ref="C377:C408" si="138">IF(B377&gt;$C$5,0,$C$7)</f>
        <v>0</v>
      </c>
      <c r="D377" s="53">
        <f t="shared" si="129"/>
        <v>0</v>
      </c>
      <c r="E377" s="53">
        <f t="shared" si="130"/>
        <v>0</v>
      </c>
      <c r="F377" s="53">
        <f t="shared" si="131"/>
        <v>0</v>
      </c>
      <c r="G377" s="53">
        <f>IF(D377=0,0,SUM($D$16:D377))</f>
        <v>0</v>
      </c>
      <c r="H377" s="22" t="str">
        <f t="shared" si="132"/>
        <v/>
      </c>
      <c r="J377" s="10">
        <f t="shared" si="109"/>
        <v>362</v>
      </c>
      <c r="K377" s="15">
        <f t="shared" si="133"/>
        <v>0</v>
      </c>
      <c r="L377" s="15">
        <f t="shared" si="134"/>
        <v>0</v>
      </c>
      <c r="M377" s="15">
        <f t="shared" si="135"/>
        <v>0</v>
      </c>
      <c r="N377" s="15">
        <f t="shared" si="110"/>
        <v>0</v>
      </c>
      <c r="O377" s="15">
        <f t="shared" si="136"/>
        <v>0</v>
      </c>
      <c r="P377" s="15">
        <f>IF(L377=0,0,SUM($L$16:L377))</f>
        <v>0</v>
      </c>
      <c r="Q377" s="22" t="str">
        <f t="shared" si="137"/>
        <v/>
      </c>
      <c r="S377" s="10">
        <f t="shared" si="120"/>
        <v>362</v>
      </c>
      <c r="T377" s="57">
        <f t="shared" si="122"/>
        <v>362.48</v>
      </c>
      <c r="U377" s="57">
        <f t="shared" si="123"/>
        <v>46.847440428824356</v>
      </c>
      <c r="V377" s="57">
        <f t="shared" si="124"/>
        <v>315.63255957117565</v>
      </c>
      <c r="W377" s="57">
        <f t="shared" si="125"/>
        <v>34485.323187555485</v>
      </c>
      <c r="X377" s="57">
        <f>IF(W377=0,0,SUM($U$16:U377))</f>
        <v>40703.08318755556</v>
      </c>
      <c r="Y377" s="22" t="str">
        <f t="shared" si="126"/>
        <v/>
      </c>
      <c r="Z377" s="15">
        <f t="shared" si="128"/>
        <v>16</v>
      </c>
    </row>
    <row r="378" spans="2:26" x14ac:dyDescent="0.3">
      <c r="B378" s="10">
        <f t="shared" si="111"/>
        <v>363</v>
      </c>
      <c r="C378" s="53">
        <f t="shared" si="138"/>
        <v>0</v>
      </c>
      <c r="D378" s="53">
        <f t="shared" si="129"/>
        <v>0</v>
      </c>
      <c r="E378" s="53">
        <f t="shared" si="130"/>
        <v>0</v>
      </c>
      <c r="F378" s="53">
        <f t="shared" si="131"/>
        <v>0</v>
      </c>
      <c r="G378" s="53">
        <f>IF(D378=0,0,SUM($D$16:D378))</f>
        <v>0</v>
      </c>
      <c r="H378" s="22" t="str">
        <f t="shared" si="132"/>
        <v/>
      </c>
      <c r="J378" s="10">
        <f t="shared" si="109"/>
        <v>363</v>
      </c>
      <c r="K378" s="15">
        <f t="shared" si="133"/>
        <v>0</v>
      </c>
      <c r="L378" s="15">
        <f t="shared" si="134"/>
        <v>0</v>
      </c>
      <c r="M378" s="15">
        <f t="shared" si="135"/>
        <v>0</v>
      </c>
      <c r="N378" s="15">
        <f t="shared" si="110"/>
        <v>0</v>
      </c>
      <c r="O378" s="15">
        <f t="shared" si="136"/>
        <v>0</v>
      </c>
      <c r="P378" s="15">
        <f>IF(L378=0,0,SUM($L$16:L378))</f>
        <v>0</v>
      </c>
      <c r="Q378" s="22" t="str">
        <f t="shared" si="137"/>
        <v/>
      </c>
      <c r="S378" s="10">
        <f t="shared" si="120"/>
        <v>363</v>
      </c>
      <c r="T378" s="57">
        <f t="shared" si="122"/>
        <v>362.48</v>
      </c>
      <c r="U378" s="57">
        <f t="shared" si="123"/>
        <v>46.422550444786232</v>
      </c>
      <c r="V378" s="57">
        <f t="shared" si="124"/>
        <v>316.05744955521379</v>
      </c>
      <c r="W378" s="57">
        <f t="shared" si="125"/>
        <v>34169.265738000271</v>
      </c>
      <c r="X378" s="57">
        <f>IF(W378=0,0,SUM($U$16:U378))</f>
        <v>40749.505738000349</v>
      </c>
      <c r="Y378" s="22" t="str">
        <f t="shared" si="126"/>
        <v/>
      </c>
      <c r="Z378" s="15">
        <f t="shared" si="128"/>
        <v>16</v>
      </c>
    </row>
    <row r="379" spans="2:26" x14ac:dyDescent="0.3">
      <c r="B379" s="10">
        <f t="shared" si="111"/>
        <v>364</v>
      </c>
      <c r="C379" s="53">
        <f t="shared" si="138"/>
        <v>0</v>
      </c>
      <c r="D379" s="53">
        <f t="shared" si="129"/>
        <v>0</v>
      </c>
      <c r="E379" s="53">
        <f t="shared" si="130"/>
        <v>0</v>
      </c>
      <c r="F379" s="53">
        <f t="shared" si="131"/>
        <v>0</v>
      </c>
      <c r="G379" s="53">
        <f>IF(D379=0,0,SUM($D$16:D379))</f>
        <v>0</v>
      </c>
      <c r="H379" s="22" t="str">
        <f t="shared" si="132"/>
        <v/>
      </c>
      <c r="J379" s="10">
        <f t="shared" si="109"/>
        <v>364</v>
      </c>
      <c r="K379" s="15">
        <f t="shared" si="133"/>
        <v>0</v>
      </c>
      <c r="L379" s="15">
        <f t="shared" si="134"/>
        <v>0</v>
      </c>
      <c r="M379" s="15">
        <f t="shared" si="135"/>
        <v>0</v>
      </c>
      <c r="N379" s="15">
        <f t="shared" si="110"/>
        <v>0</v>
      </c>
      <c r="O379" s="15">
        <f t="shared" si="136"/>
        <v>0</v>
      </c>
      <c r="P379" s="15">
        <f>IF(L379=0,0,SUM($L$16:L379))</f>
        <v>0</v>
      </c>
      <c r="Q379" s="22" t="str">
        <f t="shared" si="137"/>
        <v/>
      </c>
      <c r="S379" s="10">
        <f t="shared" si="120"/>
        <v>364</v>
      </c>
      <c r="T379" s="57">
        <f t="shared" si="122"/>
        <v>362.48</v>
      </c>
      <c r="U379" s="57">
        <f t="shared" si="123"/>
        <v>45.997088493461902</v>
      </c>
      <c r="V379" s="57">
        <f t="shared" si="124"/>
        <v>316.48291150653813</v>
      </c>
      <c r="W379" s="57">
        <f t="shared" si="125"/>
        <v>33852.782826493734</v>
      </c>
      <c r="X379" s="57">
        <f>IF(W379=0,0,SUM($U$16:U379))</f>
        <v>40795.502826493808</v>
      </c>
      <c r="Y379" s="22" t="str">
        <f t="shared" si="126"/>
        <v/>
      </c>
      <c r="Z379" s="15">
        <f t="shared" si="128"/>
        <v>16</v>
      </c>
    </row>
    <row r="380" spans="2:26" x14ac:dyDescent="0.3">
      <c r="B380" s="10">
        <f t="shared" si="111"/>
        <v>365</v>
      </c>
      <c r="C380" s="53">
        <f t="shared" si="138"/>
        <v>0</v>
      </c>
      <c r="D380" s="53">
        <f t="shared" si="129"/>
        <v>0</v>
      </c>
      <c r="E380" s="53">
        <f t="shared" si="130"/>
        <v>0</v>
      </c>
      <c r="F380" s="53">
        <f t="shared" si="131"/>
        <v>0</v>
      </c>
      <c r="G380" s="53">
        <f>IF(D380=0,0,SUM($D$16:D380))</f>
        <v>0</v>
      </c>
      <c r="H380" s="22" t="str">
        <f t="shared" si="132"/>
        <v/>
      </c>
      <c r="J380" s="10">
        <f t="shared" si="109"/>
        <v>365</v>
      </c>
      <c r="K380" s="15">
        <f t="shared" si="133"/>
        <v>0</v>
      </c>
      <c r="L380" s="15">
        <f t="shared" si="134"/>
        <v>0</v>
      </c>
      <c r="M380" s="15">
        <f t="shared" si="135"/>
        <v>0</v>
      </c>
      <c r="N380" s="15">
        <f t="shared" si="110"/>
        <v>0</v>
      </c>
      <c r="O380" s="15">
        <f t="shared" si="136"/>
        <v>0</v>
      </c>
      <c r="P380" s="15">
        <f>IF(L380=0,0,SUM($L$16:L380))</f>
        <v>0</v>
      </c>
      <c r="Q380" s="22" t="str">
        <f t="shared" si="137"/>
        <v/>
      </c>
      <c r="S380" s="10">
        <f t="shared" si="120"/>
        <v>365</v>
      </c>
      <c r="T380" s="57">
        <f t="shared" si="122"/>
        <v>362.48</v>
      </c>
      <c r="U380" s="57">
        <f t="shared" si="123"/>
        <v>45.571053804895421</v>
      </c>
      <c r="V380" s="57">
        <f t="shared" si="124"/>
        <v>316.90894619510459</v>
      </c>
      <c r="W380" s="57">
        <f t="shared" si="125"/>
        <v>33535.873880298626</v>
      </c>
      <c r="X380" s="57">
        <f>IF(W380=0,0,SUM($U$16:U380))</f>
        <v>40841.073880298703</v>
      </c>
      <c r="Y380" s="22" t="str">
        <f t="shared" si="126"/>
        <v/>
      </c>
      <c r="Z380" s="15">
        <f t="shared" si="128"/>
        <v>16</v>
      </c>
    </row>
    <row r="381" spans="2:26" x14ac:dyDescent="0.3">
      <c r="B381" s="10">
        <f t="shared" si="111"/>
        <v>366</v>
      </c>
      <c r="C381" s="53">
        <f t="shared" si="138"/>
        <v>0</v>
      </c>
      <c r="D381" s="53">
        <f t="shared" si="129"/>
        <v>0</v>
      </c>
      <c r="E381" s="53">
        <f t="shared" si="130"/>
        <v>0</v>
      </c>
      <c r="F381" s="53">
        <f t="shared" si="131"/>
        <v>0</v>
      </c>
      <c r="G381" s="53">
        <f>IF(D381=0,0,SUM($D$16:D381))</f>
        <v>0</v>
      </c>
      <c r="H381" s="22" t="str">
        <f t="shared" si="132"/>
        <v/>
      </c>
      <c r="J381" s="10">
        <f t="shared" si="109"/>
        <v>366</v>
      </c>
      <c r="K381" s="15">
        <f t="shared" si="133"/>
        <v>0</v>
      </c>
      <c r="L381" s="15">
        <f t="shared" si="134"/>
        <v>0</v>
      </c>
      <c r="M381" s="15">
        <f t="shared" si="135"/>
        <v>0</v>
      </c>
      <c r="N381" s="15">
        <f t="shared" si="110"/>
        <v>0</v>
      </c>
      <c r="O381" s="15">
        <f t="shared" si="136"/>
        <v>0</v>
      </c>
      <c r="P381" s="15">
        <f>IF(L381=0,0,SUM($L$16:L381))</f>
        <v>0</v>
      </c>
      <c r="Q381" s="22" t="str">
        <f t="shared" si="137"/>
        <v/>
      </c>
      <c r="S381" s="10">
        <f t="shared" si="120"/>
        <v>366</v>
      </c>
      <c r="T381" s="57">
        <f t="shared" si="122"/>
        <v>362.48</v>
      </c>
      <c r="U381" s="57">
        <f t="shared" si="123"/>
        <v>45.144445608094308</v>
      </c>
      <c r="V381" s="57">
        <f t="shared" si="124"/>
        <v>317.3355543919057</v>
      </c>
      <c r="W381" s="57">
        <f t="shared" si="125"/>
        <v>33218.538325906724</v>
      </c>
      <c r="X381" s="57">
        <f>IF(W381=0,0,SUM($U$16:U381))</f>
        <v>40886.218325906797</v>
      </c>
      <c r="Y381" s="22" t="str">
        <f t="shared" si="126"/>
        <v/>
      </c>
      <c r="Z381" s="15">
        <f t="shared" si="128"/>
        <v>16</v>
      </c>
    </row>
    <row r="382" spans="2:26" x14ac:dyDescent="0.3">
      <c r="B382" s="10">
        <f t="shared" si="111"/>
        <v>367</v>
      </c>
      <c r="C382" s="53">
        <f t="shared" si="138"/>
        <v>0</v>
      </c>
      <c r="D382" s="53">
        <f t="shared" si="129"/>
        <v>0</v>
      </c>
      <c r="E382" s="53">
        <f t="shared" si="130"/>
        <v>0</v>
      </c>
      <c r="F382" s="53">
        <f t="shared" si="131"/>
        <v>0</v>
      </c>
      <c r="G382" s="53">
        <f>IF(D382=0,0,SUM($D$16:D382))</f>
        <v>0</v>
      </c>
      <c r="H382" s="22" t="str">
        <f t="shared" si="132"/>
        <v/>
      </c>
      <c r="J382" s="10">
        <f t="shared" si="109"/>
        <v>367</v>
      </c>
      <c r="K382" s="15">
        <f t="shared" si="133"/>
        <v>0</v>
      </c>
      <c r="L382" s="15">
        <f t="shared" si="134"/>
        <v>0</v>
      </c>
      <c r="M382" s="15">
        <f t="shared" si="135"/>
        <v>0</v>
      </c>
      <c r="N382" s="15">
        <f t="shared" si="110"/>
        <v>0</v>
      </c>
      <c r="O382" s="15">
        <f t="shared" si="136"/>
        <v>0</v>
      </c>
      <c r="P382" s="15">
        <f>IF(L382=0,0,SUM($L$16:L382))</f>
        <v>0</v>
      </c>
      <c r="Q382" s="22" t="str">
        <f t="shared" si="137"/>
        <v/>
      </c>
      <c r="S382" s="10">
        <f t="shared" si="120"/>
        <v>367</v>
      </c>
      <c r="T382" s="57">
        <f t="shared" si="122"/>
        <v>362.48</v>
      </c>
      <c r="U382" s="57">
        <f t="shared" si="123"/>
        <v>44.71726313102829</v>
      </c>
      <c r="V382" s="57">
        <f t="shared" si="124"/>
        <v>317.76273686897173</v>
      </c>
      <c r="W382" s="57">
        <f t="shared" si="125"/>
        <v>32900.775589037752</v>
      </c>
      <c r="X382" s="57">
        <f>IF(W382=0,0,SUM($U$16:U382))</f>
        <v>40930.935589037828</v>
      </c>
      <c r="Y382" s="22" t="str">
        <f t="shared" si="126"/>
        <v/>
      </c>
      <c r="Z382" s="15">
        <f t="shared" si="128"/>
        <v>16</v>
      </c>
    </row>
    <row r="383" spans="2:26" x14ac:dyDescent="0.3">
      <c r="B383" s="10">
        <f t="shared" si="111"/>
        <v>368</v>
      </c>
      <c r="C383" s="53">
        <f t="shared" si="138"/>
        <v>0</v>
      </c>
      <c r="D383" s="53">
        <f t="shared" si="129"/>
        <v>0</v>
      </c>
      <c r="E383" s="53">
        <f t="shared" si="130"/>
        <v>0</v>
      </c>
      <c r="F383" s="53">
        <f t="shared" si="131"/>
        <v>0</v>
      </c>
      <c r="G383" s="53">
        <f>IF(D383=0,0,SUM($D$16:D383))</f>
        <v>0</v>
      </c>
      <c r="H383" s="22" t="str">
        <f t="shared" si="132"/>
        <v/>
      </c>
      <c r="J383" s="10">
        <f t="shared" si="109"/>
        <v>368</v>
      </c>
      <c r="K383" s="15">
        <f t="shared" si="133"/>
        <v>0</v>
      </c>
      <c r="L383" s="15">
        <f t="shared" si="134"/>
        <v>0</v>
      </c>
      <c r="M383" s="15">
        <f t="shared" si="135"/>
        <v>0</v>
      </c>
      <c r="N383" s="15">
        <f t="shared" si="110"/>
        <v>0</v>
      </c>
      <c r="O383" s="15">
        <f t="shared" si="136"/>
        <v>0</v>
      </c>
      <c r="P383" s="15">
        <f>IF(L383=0,0,SUM($L$16:L383))</f>
        <v>0</v>
      </c>
      <c r="Q383" s="22" t="str">
        <f t="shared" si="137"/>
        <v/>
      </c>
      <c r="S383" s="10">
        <f t="shared" si="120"/>
        <v>368</v>
      </c>
      <c r="T383" s="57">
        <f t="shared" si="122"/>
        <v>362.48</v>
      </c>
      <c r="U383" s="57">
        <f t="shared" si="123"/>
        <v>44.289505600627749</v>
      </c>
      <c r="V383" s="57">
        <f t="shared" si="124"/>
        <v>318.19049439937226</v>
      </c>
      <c r="W383" s="57">
        <f t="shared" si="125"/>
        <v>32582.58509463838</v>
      </c>
      <c r="X383" s="57">
        <f>IF(W383=0,0,SUM($U$16:U383))</f>
        <v>40975.225094638459</v>
      </c>
      <c r="Y383" s="22" t="str">
        <f t="shared" si="126"/>
        <v/>
      </c>
      <c r="Z383" s="15">
        <f t="shared" si="128"/>
        <v>16</v>
      </c>
    </row>
    <row r="384" spans="2:26" x14ac:dyDescent="0.3">
      <c r="B384" s="10">
        <f t="shared" si="111"/>
        <v>369</v>
      </c>
      <c r="C384" s="53">
        <f t="shared" si="138"/>
        <v>0</v>
      </c>
      <c r="D384" s="53">
        <f t="shared" si="129"/>
        <v>0</v>
      </c>
      <c r="E384" s="53">
        <f t="shared" si="130"/>
        <v>0</v>
      </c>
      <c r="F384" s="53">
        <f t="shared" si="131"/>
        <v>0</v>
      </c>
      <c r="G384" s="53">
        <f>IF(D384=0,0,SUM($D$16:D384))</f>
        <v>0</v>
      </c>
      <c r="H384" s="22" t="str">
        <f t="shared" si="132"/>
        <v/>
      </c>
      <c r="J384" s="10">
        <f t="shared" si="109"/>
        <v>369</v>
      </c>
      <c r="K384" s="15">
        <f t="shared" si="133"/>
        <v>0</v>
      </c>
      <c r="L384" s="15">
        <f t="shared" si="134"/>
        <v>0</v>
      </c>
      <c r="M384" s="15">
        <f t="shared" si="135"/>
        <v>0</v>
      </c>
      <c r="N384" s="15">
        <f t="shared" si="110"/>
        <v>0</v>
      </c>
      <c r="O384" s="15">
        <f t="shared" si="136"/>
        <v>0</v>
      </c>
      <c r="P384" s="15">
        <f>IF(L384=0,0,SUM($L$16:L384))</f>
        <v>0</v>
      </c>
      <c r="Q384" s="22" t="str">
        <f t="shared" si="137"/>
        <v/>
      </c>
      <c r="S384" s="10">
        <f t="shared" si="120"/>
        <v>369</v>
      </c>
      <c r="T384" s="57">
        <f t="shared" si="122"/>
        <v>362.48</v>
      </c>
      <c r="U384" s="57">
        <f t="shared" si="123"/>
        <v>43.861172242782445</v>
      </c>
      <c r="V384" s="57">
        <f t="shared" si="124"/>
        <v>318.61882775721756</v>
      </c>
      <c r="W384" s="57">
        <f t="shared" si="125"/>
        <v>32263.966266881162</v>
      </c>
      <c r="X384" s="57">
        <f>IF(W384=0,0,SUM($U$16:U384))</f>
        <v>41019.086266881241</v>
      </c>
      <c r="Y384" s="22" t="str">
        <f t="shared" si="126"/>
        <v/>
      </c>
      <c r="Z384" s="15">
        <f t="shared" si="128"/>
        <v>16</v>
      </c>
    </row>
    <row r="385" spans="2:26" x14ac:dyDescent="0.3">
      <c r="B385" s="10">
        <f t="shared" si="111"/>
        <v>370</v>
      </c>
      <c r="C385" s="53">
        <f t="shared" si="138"/>
        <v>0</v>
      </c>
      <c r="D385" s="53">
        <f t="shared" si="129"/>
        <v>0</v>
      </c>
      <c r="E385" s="53">
        <f t="shared" si="130"/>
        <v>0</v>
      </c>
      <c r="F385" s="53">
        <f t="shared" si="131"/>
        <v>0</v>
      </c>
      <c r="G385" s="53">
        <f>IF(D385=0,0,SUM($D$16:D385))</f>
        <v>0</v>
      </c>
      <c r="H385" s="22" t="str">
        <f t="shared" si="132"/>
        <v/>
      </c>
      <c r="J385" s="10">
        <f t="shared" si="109"/>
        <v>370</v>
      </c>
      <c r="K385" s="15">
        <f t="shared" si="133"/>
        <v>0</v>
      </c>
      <c r="L385" s="15">
        <f t="shared" si="134"/>
        <v>0</v>
      </c>
      <c r="M385" s="15">
        <f t="shared" si="135"/>
        <v>0</v>
      </c>
      <c r="N385" s="15">
        <f t="shared" si="110"/>
        <v>0</v>
      </c>
      <c r="O385" s="15">
        <f t="shared" si="136"/>
        <v>0</v>
      </c>
      <c r="P385" s="15">
        <f>IF(L385=0,0,SUM($L$16:L385))</f>
        <v>0</v>
      </c>
      <c r="Q385" s="22" t="str">
        <f t="shared" si="137"/>
        <v/>
      </c>
      <c r="S385" s="10">
        <f t="shared" si="120"/>
        <v>370</v>
      </c>
      <c r="T385" s="57">
        <f t="shared" si="122"/>
        <v>362.48</v>
      </c>
      <c r="U385" s="57">
        <f t="shared" si="123"/>
        <v>43.432262282340034</v>
      </c>
      <c r="V385" s="57">
        <f t="shared" si="124"/>
        <v>319.04773771765997</v>
      </c>
      <c r="W385" s="57">
        <f t="shared" si="125"/>
        <v>31944.9185291635</v>
      </c>
      <c r="X385" s="57">
        <f>IF(W385=0,0,SUM($U$16:U385))</f>
        <v>41062.518529163579</v>
      </c>
      <c r="Y385" s="22" t="str">
        <f t="shared" si="126"/>
        <v/>
      </c>
      <c r="Z385" s="15">
        <f t="shared" si="128"/>
        <v>16</v>
      </c>
    </row>
    <row r="386" spans="2:26" x14ac:dyDescent="0.3">
      <c r="B386" s="10">
        <f t="shared" si="111"/>
        <v>371</v>
      </c>
      <c r="C386" s="53">
        <f t="shared" si="138"/>
        <v>0</v>
      </c>
      <c r="D386" s="53">
        <f t="shared" si="129"/>
        <v>0</v>
      </c>
      <c r="E386" s="53">
        <f t="shared" si="130"/>
        <v>0</v>
      </c>
      <c r="F386" s="53">
        <f t="shared" si="131"/>
        <v>0</v>
      </c>
      <c r="G386" s="53">
        <f>IF(D386=0,0,SUM($D$16:D386))</f>
        <v>0</v>
      </c>
      <c r="H386" s="22" t="str">
        <f t="shared" si="132"/>
        <v/>
      </c>
      <c r="J386" s="10">
        <f t="shared" si="109"/>
        <v>371</v>
      </c>
      <c r="K386" s="15">
        <f t="shared" si="133"/>
        <v>0</v>
      </c>
      <c r="L386" s="15">
        <f t="shared" si="134"/>
        <v>0</v>
      </c>
      <c r="M386" s="15">
        <f t="shared" si="135"/>
        <v>0</v>
      </c>
      <c r="N386" s="15">
        <f t="shared" si="110"/>
        <v>0</v>
      </c>
      <c r="O386" s="15">
        <f t="shared" si="136"/>
        <v>0</v>
      </c>
      <c r="P386" s="15">
        <f>IF(L386=0,0,SUM($L$16:L386))</f>
        <v>0</v>
      </c>
      <c r="Q386" s="22" t="str">
        <f t="shared" si="137"/>
        <v/>
      </c>
      <c r="S386" s="10">
        <f t="shared" si="120"/>
        <v>371</v>
      </c>
      <c r="T386" s="57">
        <f t="shared" si="122"/>
        <v>362.48</v>
      </c>
      <c r="U386" s="57">
        <f t="shared" si="123"/>
        <v>43.002774943104711</v>
      </c>
      <c r="V386" s="57">
        <f t="shared" si="124"/>
        <v>319.47722505689529</v>
      </c>
      <c r="W386" s="57">
        <f t="shared" si="125"/>
        <v>31625.441304106604</v>
      </c>
      <c r="X386" s="57">
        <f>IF(W386=0,0,SUM($U$16:U386))</f>
        <v>41105.521304106682</v>
      </c>
      <c r="Y386" s="22" t="str">
        <f t="shared" si="126"/>
        <v/>
      </c>
      <c r="Z386" s="15">
        <f t="shared" si="128"/>
        <v>16</v>
      </c>
    </row>
    <row r="387" spans="2:26" x14ac:dyDescent="0.3">
      <c r="B387" s="10">
        <f t="shared" si="111"/>
        <v>372</v>
      </c>
      <c r="C387" s="53">
        <f t="shared" si="138"/>
        <v>0</v>
      </c>
      <c r="D387" s="53">
        <f t="shared" si="129"/>
        <v>0</v>
      </c>
      <c r="E387" s="53">
        <f t="shared" si="130"/>
        <v>0</v>
      </c>
      <c r="F387" s="53">
        <f t="shared" si="131"/>
        <v>0</v>
      </c>
      <c r="G387" s="53">
        <f>IF(D387=0,0,SUM($D$16:D387))</f>
        <v>0</v>
      </c>
      <c r="H387" s="22" t="str">
        <f t="shared" si="132"/>
        <v/>
      </c>
      <c r="J387" s="10">
        <f t="shared" si="109"/>
        <v>372</v>
      </c>
      <c r="K387" s="15">
        <f t="shared" si="133"/>
        <v>0</v>
      </c>
      <c r="L387" s="15">
        <f t="shared" si="134"/>
        <v>0</v>
      </c>
      <c r="M387" s="15">
        <f t="shared" si="135"/>
        <v>0</v>
      </c>
      <c r="N387" s="15">
        <f t="shared" si="110"/>
        <v>0</v>
      </c>
      <c r="O387" s="15">
        <f t="shared" si="136"/>
        <v>0</v>
      </c>
      <c r="P387" s="15">
        <f>IF(L387=0,0,SUM($L$16:L387))</f>
        <v>0</v>
      </c>
      <c r="Q387" s="22" t="str">
        <f t="shared" si="137"/>
        <v/>
      </c>
      <c r="S387" s="10">
        <f t="shared" si="120"/>
        <v>372</v>
      </c>
      <c r="T387" s="57">
        <f t="shared" si="122"/>
        <v>362.48</v>
      </c>
      <c r="U387" s="57">
        <f t="shared" si="123"/>
        <v>42.57270944783582</v>
      </c>
      <c r="V387" s="57">
        <f t="shared" si="124"/>
        <v>319.90729055216423</v>
      </c>
      <c r="W387" s="57">
        <f t="shared" si="125"/>
        <v>31305.534013554439</v>
      </c>
      <c r="X387" s="57">
        <f>IF(W387=0,0,SUM($U$16:U387))</f>
        <v>41148.094013554517</v>
      </c>
      <c r="Y387" s="22" t="str">
        <f t="shared" si="126"/>
        <v/>
      </c>
      <c r="Z387" s="15">
        <f t="shared" si="128"/>
        <v>16</v>
      </c>
    </row>
    <row r="388" spans="2:26" x14ac:dyDescent="0.3">
      <c r="B388" s="10">
        <f t="shared" si="111"/>
        <v>373</v>
      </c>
      <c r="C388" s="53">
        <f t="shared" si="138"/>
        <v>0</v>
      </c>
      <c r="D388" s="53">
        <f t="shared" si="129"/>
        <v>0</v>
      </c>
      <c r="E388" s="53">
        <f t="shared" si="130"/>
        <v>0</v>
      </c>
      <c r="F388" s="53">
        <f t="shared" si="131"/>
        <v>0</v>
      </c>
      <c r="G388" s="53">
        <f>IF(D388=0,0,SUM($D$16:D388))</f>
        <v>0</v>
      </c>
      <c r="H388" s="22" t="str">
        <f t="shared" si="132"/>
        <v/>
      </c>
      <c r="J388" s="10">
        <f t="shared" si="109"/>
        <v>373</v>
      </c>
      <c r="K388" s="15">
        <f t="shared" si="133"/>
        <v>0</v>
      </c>
      <c r="L388" s="15">
        <f t="shared" si="134"/>
        <v>0</v>
      </c>
      <c r="M388" s="15">
        <f t="shared" si="135"/>
        <v>0</v>
      </c>
      <c r="N388" s="15">
        <f t="shared" si="110"/>
        <v>0</v>
      </c>
      <c r="O388" s="15">
        <f t="shared" si="136"/>
        <v>0</v>
      </c>
      <c r="P388" s="15">
        <f>IF(L388=0,0,SUM($L$16:L388))</f>
        <v>0</v>
      </c>
      <c r="Q388" s="22" t="str">
        <f t="shared" si="137"/>
        <v/>
      </c>
      <c r="S388" s="10">
        <f t="shared" si="120"/>
        <v>373</v>
      </c>
      <c r="T388" s="57">
        <f t="shared" si="122"/>
        <v>362.48</v>
      </c>
      <c r="U388" s="57">
        <f t="shared" si="123"/>
        <v>42.142065018246363</v>
      </c>
      <c r="V388" s="57">
        <f t="shared" si="124"/>
        <v>320.33793498175368</v>
      </c>
      <c r="W388" s="57">
        <f t="shared" si="125"/>
        <v>30985.196078572684</v>
      </c>
      <c r="X388" s="57">
        <f>IF(W388=0,0,SUM($U$16:U388))</f>
        <v>41190.236078572765</v>
      </c>
      <c r="Y388" s="22" t="str">
        <f t="shared" si="126"/>
        <v/>
      </c>
      <c r="Z388" s="15">
        <f t="shared" si="128"/>
        <v>16</v>
      </c>
    </row>
    <row r="389" spans="2:26" x14ac:dyDescent="0.3">
      <c r="B389" s="10">
        <f t="shared" si="111"/>
        <v>374</v>
      </c>
      <c r="C389" s="53">
        <f t="shared" si="138"/>
        <v>0</v>
      </c>
      <c r="D389" s="53">
        <f t="shared" si="129"/>
        <v>0</v>
      </c>
      <c r="E389" s="53">
        <f t="shared" si="130"/>
        <v>0</v>
      </c>
      <c r="F389" s="53">
        <f t="shared" si="131"/>
        <v>0</v>
      </c>
      <c r="G389" s="53">
        <f>IF(D389=0,0,SUM($D$16:D389))</f>
        <v>0</v>
      </c>
      <c r="H389" s="22" t="str">
        <f t="shared" si="132"/>
        <v/>
      </c>
      <c r="J389" s="10">
        <f t="shared" si="109"/>
        <v>374</v>
      </c>
      <c r="K389" s="15">
        <f t="shared" si="133"/>
        <v>0</v>
      </c>
      <c r="L389" s="15">
        <f t="shared" si="134"/>
        <v>0</v>
      </c>
      <c r="M389" s="15">
        <f t="shared" si="135"/>
        <v>0</v>
      </c>
      <c r="N389" s="15">
        <f t="shared" si="110"/>
        <v>0</v>
      </c>
      <c r="O389" s="15">
        <f t="shared" si="136"/>
        <v>0</v>
      </c>
      <c r="P389" s="15">
        <f>IF(L389=0,0,SUM($L$16:L389))</f>
        <v>0</v>
      </c>
      <c r="Q389" s="22" t="str">
        <f t="shared" si="137"/>
        <v/>
      </c>
      <c r="S389" s="10">
        <f t="shared" si="120"/>
        <v>374</v>
      </c>
      <c r="T389" s="57">
        <f t="shared" si="122"/>
        <v>362.48</v>
      </c>
      <c r="U389" s="57">
        <f t="shared" si="123"/>
        <v>41.710840875001693</v>
      </c>
      <c r="V389" s="57">
        <f t="shared" si="124"/>
        <v>320.76915912499834</v>
      </c>
      <c r="W389" s="57">
        <f t="shared" si="125"/>
        <v>30664.426919447687</v>
      </c>
      <c r="X389" s="57">
        <f>IF(W389=0,0,SUM($U$16:U389))</f>
        <v>41231.946919447764</v>
      </c>
      <c r="Y389" s="22" t="str">
        <f t="shared" si="126"/>
        <v/>
      </c>
      <c r="Z389" s="15">
        <f t="shared" si="128"/>
        <v>16</v>
      </c>
    </row>
    <row r="390" spans="2:26" x14ac:dyDescent="0.3">
      <c r="B390" s="10">
        <f t="shared" si="111"/>
        <v>375</v>
      </c>
      <c r="C390" s="53">
        <f t="shared" si="138"/>
        <v>0</v>
      </c>
      <c r="D390" s="53">
        <f t="shared" si="129"/>
        <v>0</v>
      </c>
      <c r="E390" s="53">
        <f t="shared" si="130"/>
        <v>0</v>
      </c>
      <c r="F390" s="53">
        <f t="shared" si="131"/>
        <v>0</v>
      </c>
      <c r="G390" s="53">
        <f>IF(D390=0,0,SUM($D$16:D390))</f>
        <v>0</v>
      </c>
      <c r="H390" s="22" t="str">
        <f t="shared" si="132"/>
        <v/>
      </c>
      <c r="J390" s="10">
        <f t="shared" si="109"/>
        <v>375</v>
      </c>
      <c r="K390" s="15">
        <f t="shared" si="133"/>
        <v>0</v>
      </c>
      <c r="L390" s="15">
        <f t="shared" si="134"/>
        <v>0</v>
      </c>
      <c r="M390" s="15">
        <f t="shared" si="135"/>
        <v>0</v>
      </c>
      <c r="N390" s="15">
        <f t="shared" si="110"/>
        <v>0</v>
      </c>
      <c r="O390" s="15">
        <f t="shared" si="136"/>
        <v>0</v>
      </c>
      <c r="P390" s="15">
        <f>IF(L390=0,0,SUM($L$16:L390))</f>
        <v>0</v>
      </c>
      <c r="Q390" s="22" t="str">
        <f t="shared" si="137"/>
        <v/>
      </c>
      <c r="S390" s="10">
        <f t="shared" si="120"/>
        <v>375</v>
      </c>
      <c r="T390" s="57">
        <f t="shared" si="122"/>
        <v>362.48</v>
      </c>
      <c r="U390" s="57">
        <f t="shared" si="123"/>
        <v>41.279036237718046</v>
      </c>
      <c r="V390" s="57">
        <f t="shared" si="124"/>
        <v>321.20096376228196</v>
      </c>
      <c r="W390" s="57">
        <f t="shared" si="125"/>
        <v>30343.225955685404</v>
      </c>
      <c r="X390" s="57">
        <f>IF(W390=0,0,SUM($U$16:U390))</f>
        <v>41273.225955685484</v>
      </c>
      <c r="Y390" s="22" t="str">
        <f t="shared" si="126"/>
        <v/>
      </c>
      <c r="Z390" s="15">
        <f t="shared" si="128"/>
        <v>16</v>
      </c>
    </row>
    <row r="391" spans="2:26" x14ac:dyDescent="0.3">
      <c r="B391" s="10">
        <f t="shared" si="111"/>
        <v>376</v>
      </c>
      <c r="C391" s="53">
        <f t="shared" si="138"/>
        <v>0</v>
      </c>
      <c r="D391" s="53">
        <f t="shared" si="129"/>
        <v>0</v>
      </c>
      <c r="E391" s="53">
        <f t="shared" si="130"/>
        <v>0</v>
      </c>
      <c r="F391" s="53">
        <f t="shared" si="131"/>
        <v>0</v>
      </c>
      <c r="G391" s="53">
        <f>IF(D391=0,0,SUM($D$16:D391))</f>
        <v>0</v>
      </c>
      <c r="H391" s="22" t="str">
        <f t="shared" si="132"/>
        <v/>
      </c>
      <c r="J391" s="10">
        <f t="shared" si="109"/>
        <v>376</v>
      </c>
      <c r="K391" s="15">
        <f t="shared" si="133"/>
        <v>0</v>
      </c>
      <c r="L391" s="15">
        <f t="shared" si="134"/>
        <v>0</v>
      </c>
      <c r="M391" s="15">
        <f t="shared" si="135"/>
        <v>0</v>
      </c>
      <c r="N391" s="15">
        <f t="shared" si="110"/>
        <v>0</v>
      </c>
      <c r="O391" s="15">
        <f t="shared" si="136"/>
        <v>0</v>
      </c>
      <c r="P391" s="15">
        <f>IF(L391=0,0,SUM($L$16:L391))</f>
        <v>0</v>
      </c>
      <c r="Q391" s="22" t="str">
        <f t="shared" si="137"/>
        <v/>
      </c>
      <c r="S391" s="10">
        <f t="shared" si="120"/>
        <v>376</v>
      </c>
      <c r="T391" s="57">
        <f t="shared" si="122"/>
        <v>362.48</v>
      </c>
      <c r="U391" s="57">
        <f t="shared" si="123"/>
        <v>40.846650324961125</v>
      </c>
      <c r="V391" s="57">
        <f t="shared" si="124"/>
        <v>321.63334967503891</v>
      </c>
      <c r="W391" s="57">
        <f t="shared" si="125"/>
        <v>30021.592606010367</v>
      </c>
      <c r="X391" s="57">
        <f>IF(W391=0,0,SUM($U$16:U391))</f>
        <v>41314.072606010443</v>
      </c>
      <c r="Y391" s="22" t="str">
        <f t="shared" si="126"/>
        <v/>
      </c>
      <c r="Z391" s="15">
        <f t="shared" si="128"/>
        <v>16</v>
      </c>
    </row>
    <row r="392" spans="2:26" x14ac:dyDescent="0.3">
      <c r="B392" s="10">
        <f t="shared" si="111"/>
        <v>377</v>
      </c>
      <c r="C392" s="53">
        <f t="shared" si="138"/>
        <v>0</v>
      </c>
      <c r="D392" s="53">
        <f t="shared" si="129"/>
        <v>0</v>
      </c>
      <c r="E392" s="53">
        <f t="shared" si="130"/>
        <v>0</v>
      </c>
      <c r="F392" s="53">
        <f t="shared" si="131"/>
        <v>0</v>
      </c>
      <c r="G392" s="53">
        <f>IF(D392=0,0,SUM($D$16:D392))</f>
        <v>0</v>
      </c>
      <c r="H392" s="22" t="str">
        <f t="shared" si="132"/>
        <v/>
      </c>
      <c r="J392" s="10">
        <f t="shared" si="109"/>
        <v>377</v>
      </c>
      <c r="K392" s="15">
        <f t="shared" si="133"/>
        <v>0</v>
      </c>
      <c r="L392" s="15">
        <f t="shared" si="134"/>
        <v>0</v>
      </c>
      <c r="M392" s="15">
        <f t="shared" si="135"/>
        <v>0</v>
      </c>
      <c r="N392" s="15">
        <f t="shared" si="110"/>
        <v>0</v>
      </c>
      <c r="O392" s="15">
        <f t="shared" si="136"/>
        <v>0</v>
      </c>
      <c r="P392" s="15">
        <f>IF(L392=0,0,SUM($L$16:L392))</f>
        <v>0</v>
      </c>
      <c r="Q392" s="22" t="str">
        <f t="shared" si="137"/>
        <v/>
      </c>
      <c r="S392" s="10">
        <f t="shared" si="120"/>
        <v>377</v>
      </c>
      <c r="T392" s="57">
        <f t="shared" si="122"/>
        <v>362.48</v>
      </c>
      <c r="U392" s="57">
        <f t="shared" si="123"/>
        <v>40.413682354244727</v>
      </c>
      <c r="V392" s="57">
        <f t="shared" si="124"/>
        <v>322.0663176457553</v>
      </c>
      <c r="W392" s="57">
        <f t="shared" si="125"/>
        <v>29699.52628836461</v>
      </c>
      <c r="X392" s="57">
        <f>IF(W392=0,0,SUM($U$16:U392))</f>
        <v>41354.486288364686</v>
      </c>
      <c r="Y392" s="22" t="str">
        <f t="shared" si="126"/>
        <v/>
      </c>
      <c r="Z392" s="15">
        <f t="shared" si="128"/>
        <v>16</v>
      </c>
    </row>
    <row r="393" spans="2:26" x14ac:dyDescent="0.3">
      <c r="B393" s="10">
        <f t="shared" si="111"/>
        <v>378</v>
      </c>
      <c r="C393" s="53">
        <f t="shared" si="138"/>
        <v>0</v>
      </c>
      <c r="D393" s="53">
        <f t="shared" si="129"/>
        <v>0</v>
      </c>
      <c r="E393" s="53">
        <f t="shared" si="130"/>
        <v>0</v>
      </c>
      <c r="F393" s="53">
        <f t="shared" si="131"/>
        <v>0</v>
      </c>
      <c r="G393" s="53">
        <f>IF(D393=0,0,SUM($D$16:D393))</f>
        <v>0</v>
      </c>
      <c r="H393" s="22" t="str">
        <f t="shared" si="132"/>
        <v/>
      </c>
      <c r="J393" s="10">
        <f t="shared" si="109"/>
        <v>378</v>
      </c>
      <c r="K393" s="15">
        <f t="shared" si="133"/>
        <v>0</v>
      </c>
      <c r="L393" s="15">
        <f t="shared" si="134"/>
        <v>0</v>
      </c>
      <c r="M393" s="15">
        <f t="shared" si="135"/>
        <v>0</v>
      </c>
      <c r="N393" s="15">
        <f t="shared" si="110"/>
        <v>0</v>
      </c>
      <c r="O393" s="15">
        <f t="shared" si="136"/>
        <v>0</v>
      </c>
      <c r="P393" s="15">
        <f>IF(L393=0,0,SUM($L$16:L393))</f>
        <v>0</v>
      </c>
      <c r="Q393" s="22" t="str">
        <f t="shared" si="137"/>
        <v/>
      </c>
      <c r="S393" s="10">
        <f t="shared" si="120"/>
        <v>378</v>
      </c>
      <c r="T393" s="57">
        <f t="shared" si="122"/>
        <v>362.48</v>
      </c>
      <c r="U393" s="57">
        <f t="shared" si="123"/>
        <v>39.980131542029284</v>
      </c>
      <c r="V393" s="57">
        <f t="shared" si="124"/>
        <v>322.49986845797071</v>
      </c>
      <c r="W393" s="57">
        <f t="shared" si="125"/>
        <v>29377.026419906641</v>
      </c>
      <c r="X393" s="57">
        <f>IF(W393=0,0,SUM($U$16:U393))</f>
        <v>41394.466419906712</v>
      </c>
      <c r="Y393" s="22" t="str">
        <f t="shared" si="126"/>
        <v/>
      </c>
      <c r="Z393" s="15">
        <f t="shared" si="128"/>
        <v>16</v>
      </c>
    </row>
    <row r="394" spans="2:26" x14ac:dyDescent="0.3">
      <c r="B394" s="10">
        <f t="shared" si="111"/>
        <v>379</v>
      </c>
      <c r="C394" s="53">
        <f t="shared" si="138"/>
        <v>0</v>
      </c>
      <c r="D394" s="53">
        <f t="shared" si="129"/>
        <v>0</v>
      </c>
      <c r="E394" s="53">
        <f t="shared" si="130"/>
        <v>0</v>
      </c>
      <c r="F394" s="53">
        <f t="shared" si="131"/>
        <v>0</v>
      </c>
      <c r="G394" s="53">
        <f>IF(D394=0,0,SUM($D$16:D394))</f>
        <v>0</v>
      </c>
      <c r="H394" s="22" t="str">
        <f t="shared" si="132"/>
        <v/>
      </c>
      <c r="J394" s="10">
        <f t="shared" si="109"/>
        <v>379</v>
      </c>
      <c r="K394" s="15">
        <f t="shared" si="133"/>
        <v>0</v>
      </c>
      <c r="L394" s="15">
        <f t="shared" si="134"/>
        <v>0</v>
      </c>
      <c r="M394" s="15">
        <f t="shared" si="135"/>
        <v>0</v>
      </c>
      <c r="N394" s="15">
        <f t="shared" si="110"/>
        <v>0</v>
      </c>
      <c r="O394" s="15">
        <f t="shared" si="136"/>
        <v>0</v>
      </c>
      <c r="P394" s="15">
        <f>IF(L394=0,0,SUM($L$16:L394))</f>
        <v>0</v>
      </c>
      <c r="Q394" s="22" t="str">
        <f t="shared" si="137"/>
        <v/>
      </c>
      <c r="S394" s="10">
        <f t="shared" si="120"/>
        <v>379</v>
      </c>
      <c r="T394" s="57">
        <f t="shared" si="122"/>
        <v>362.48</v>
      </c>
      <c r="U394" s="57">
        <f t="shared" si="123"/>
        <v>39.545997103720488</v>
      </c>
      <c r="V394" s="57">
        <f t="shared" si="124"/>
        <v>322.93400289627954</v>
      </c>
      <c r="W394" s="57">
        <f t="shared" si="125"/>
        <v>29054.092417010361</v>
      </c>
      <c r="X394" s="57">
        <f>IF(W394=0,0,SUM($U$16:U394))</f>
        <v>41434.012417010432</v>
      </c>
      <c r="Y394" s="22" t="str">
        <f t="shared" si="126"/>
        <v/>
      </c>
      <c r="Z394" s="15">
        <f t="shared" si="128"/>
        <v>16</v>
      </c>
    </row>
    <row r="395" spans="2:26" x14ac:dyDescent="0.3">
      <c r="B395" s="10">
        <f t="shared" si="111"/>
        <v>380</v>
      </c>
      <c r="C395" s="53">
        <f t="shared" si="138"/>
        <v>0</v>
      </c>
      <c r="D395" s="53">
        <f t="shared" si="129"/>
        <v>0</v>
      </c>
      <c r="E395" s="53">
        <f t="shared" si="130"/>
        <v>0</v>
      </c>
      <c r="F395" s="53">
        <f t="shared" si="131"/>
        <v>0</v>
      </c>
      <c r="G395" s="53">
        <f>IF(D395=0,0,SUM($D$16:D395))</f>
        <v>0</v>
      </c>
      <c r="H395" s="22" t="str">
        <f t="shared" si="132"/>
        <v/>
      </c>
      <c r="J395" s="10">
        <f t="shared" si="109"/>
        <v>380</v>
      </c>
      <c r="K395" s="15">
        <f t="shared" si="133"/>
        <v>0</v>
      </c>
      <c r="L395" s="15">
        <f t="shared" si="134"/>
        <v>0</v>
      </c>
      <c r="M395" s="15">
        <f t="shared" si="135"/>
        <v>0</v>
      </c>
      <c r="N395" s="15">
        <f t="shared" si="110"/>
        <v>0</v>
      </c>
      <c r="O395" s="15">
        <f t="shared" si="136"/>
        <v>0</v>
      </c>
      <c r="P395" s="15">
        <f>IF(L395=0,0,SUM($L$16:L395))</f>
        <v>0</v>
      </c>
      <c r="Q395" s="22" t="str">
        <f t="shared" si="137"/>
        <v/>
      </c>
      <c r="S395" s="10">
        <f t="shared" si="120"/>
        <v>380</v>
      </c>
      <c r="T395" s="57">
        <f t="shared" si="122"/>
        <v>362.48</v>
      </c>
      <c r="U395" s="57">
        <f t="shared" si="123"/>
        <v>39.111278253667798</v>
      </c>
      <c r="V395" s="57">
        <f t="shared" si="124"/>
        <v>323.3687217463322</v>
      </c>
      <c r="W395" s="57">
        <f t="shared" si="125"/>
        <v>28730.723695264027</v>
      </c>
      <c r="X395" s="57">
        <f>IF(W395=0,0,SUM($U$16:U395))</f>
        <v>41473.123695264097</v>
      </c>
      <c r="Y395" s="22" t="str">
        <f t="shared" si="126"/>
        <v/>
      </c>
      <c r="Z395" s="15">
        <f t="shared" si="128"/>
        <v>16</v>
      </c>
    </row>
    <row r="396" spans="2:26" x14ac:dyDescent="0.3">
      <c r="B396" s="10">
        <f t="shared" si="111"/>
        <v>381</v>
      </c>
      <c r="C396" s="53">
        <f t="shared" si="138"/>
        <v>0</v>
      </c>
      <c r="D396" s="53">
        <f t="shared" si="129"/>
        <v>0</v>
      </c>
      <c r="E396" s="53">
        <f t="shared" si="130"/>
        <v>0</v>
      </c>
      <c r="F396" s="53">
        <f t="shared" si="131"/>
        <v>0</v>
      </c>
      <c r="G396" s="53">
        <f>IF(D396=0,0,SUM($D$16:D396))</f>
        <v>0</v>
      </c>
      <c r="H396" s="22" t="str">
        <f t="shared" si="132"/>
        <v/>
      </c>
      <c r="J396" s="10">
        <f t="shared" si="109"/>
        <v>381</v>
      </c>
      <c r="K396" s="15">
        <f t="shared" si="133"/>
        <v>0</v>
      </c>
      <c r="L396" s="15">
        <f t="shared" si="134"/>
        <v>0</v>
      </c>
      <c r="M396" s="15">
        <f t="shared" si="135"/>
        <v>0</v>
      </c>
      <c r="N396" s="15">
        <f t="shared" si="110"/>
        <v>0</v>
      </c>
      <c r="O396" s="15">
        <f t="shared" si="136"/>
        <v>0</v>
      </c>
      <c r="P396" s="15">
        <f>IF(L396=0,0,SUM($L$16:L396))</f>
        <v>0</v>
      </c>
      <c r="Q396" s="22" t="str">
        <f t="shared" si="137"/>
        <v/>
      </c>
      <c r="S396" s="10">
        <f t="shared" si="120"/>
        <v>381</v>
      </c>
      <c r="T396" s="57">
        <f t="shared" si="122"/>
        <v>362.48</v>
      </c>
      <c r="U396" s="57">
        <f t="shared" si="123"/>
        <v>38.675974205163115</v>
      </c>
      <c r="V396" s="57">
        <f t="shared" si="124"/>
        <v>323.80402579483689</v>
      </c>
      <c r="W396" s="57">
        <f t="shared" si="125"/>
        <v>28406.919669469189</v>
      </c>
      <c r="X396" s="57">
        <f>IF(W396=0,0,SUM($U$16:U396))</f>
        <v>41511.799669469263</v>
      </c>
      <c r="Y396" s="22" t="str">
        <f t="shared" si="126"/>
        <v/>
      </c>
      <c r="Z396" s="15">
        <f t="shared" si="128"/>
        <v>16</v>
      </c>
    </row>
    <row r="397" spans="2:26" x14ac:dyDescent="0.3">
      <c r="B397" s="10">
        <f t="shared" si="111"/>
        <v>382</v>
      </c>
      <c r="C397" s="53">
        <f t="shared" si="138"/>
        <v>0</v>
      </c>
      <c r="D397" s="53">
        <f t="shared" si="129"/>
        <v>0</v>
      </c>
      <c r="E397" s="53">
        <f t="shared" si="130"/>
        <v>0</v>
      </c>
      <c r="F397" s="53">
        <f t="shared" si="131"/>
        <v>0</v>
      </c>
      <c r="G397" s="53">
        <f>IF(D397=0,0,SUM($D$16:D397))</f>
        <v>0</v>
      </c>
      <c r="H397" s="22" t="str">
        <f t="shared" si="132"/>
        <v/>
      </c>
      <c r="J397" s="10">
        <f t="shared" si="109"/>
        <v>382</v>
      </c>
      <c r="K397" s="15">
        <f t="shared" si="133"/>
        <v>0</v>
      </c>
      <c r="L397" s="15">
        <f t="shared" si="134"/>
        <v>0</v>
      </c>
      <c r="M397" s="15">
        <f t="shared" si="135"/>
        <v>0</v>
      </c>
      <c r="N397" s="15">
        <f t="shared" si="110"/>
        <v>0</v>
      </c>
      <c r="O397" s="15">
        <f t="shared" si="136"/>
        <v>0</v>
      </c>
      <c r="P397" s="15">
        <f>IF(L397=0,0,SUM($L$16:L397))</f>
        <v>0</v>
      </c>
      <c r="Q397" s="22" t="str">
        <f t="shared" si="137"/>
        <v/>
      </c>
      <c r="S397" s="10">
        <f t="shared" si="120"/>
        <v>382</v>
      </c>
      <c r="T397" s="57">
        <f t="shared" si="122"/>
        <v>362.48</v>
      </c>
      <c r="U397" s="57">
        <f t="shared" si="123"/>
        <v>38.240084170439296</v>
      </c>
      <c r="V397" s="57">
        <f t="shared" si="124"/>
        <v>324.23991582956074</v>
      </c>
      <c r="W397" s="57">
        <f t="shared" si="125"/>
        <v>28082.67975363963</v>
      </c>
      <c r="X397" s="57">
        <f>IF(W397=0,0,SUM($U$16:U397))</f>
        <v>41550.039753639699</v>
      </c>
      <c r="Y397" s="22" t="str">
        <f t="shared" si="126"/>
        <v/>
      </c>
      <c r="Z397" s="15">
        <f t="shared" si="128"/>
        <v>16</v>
      </c>
    </row>
    <row r="398" spans="2:26" x14ac:dyDescent="0.3">
      <c r="B398" s="10">
        <f t="shared" si="111"/>
        <v>383</v>
      </c>
      <c r="C398" s="53">
        <f t="shared" si="138"/>
        <v>0</v>
      </c>
      <c r="D398" s="53">
        <f t="shared" si="129"/>
        <v>0</v>
      </c>
      <c r="E398" s="53">
        <f t="shared" si="130"/>
        <v>0</v>
      </c>
      <c r="F398" s="53">
        <f t="shared" si="131"/>
        <v>0</v>
      </c>
      <c r="G398" s="53">
        <f>IF(D398=0,0,SUM($D$16:D398))</f>
        <v>0</v>
      </c>
      <c r="H398" s="22" t="str">
        <f t="shared" si="132"/>
        <v/>
      </c>
      <c r="J398" s="10">
        <f t="shared" si="109"/>
        <v>383</v>
      </c>
      <c r="K398" s="15">
        <f t="shared" si="133"/>
        <v>0</v>
      </c>
      <c r="L398" s="15">
        <f t="shared" si="134"/>
        <v>0</v>
      </c>
      <c r="M398" s="15">
        <f t="shared" si="135"/>
        <v>0</v>
      </c>
      <c r="N398" s="15">
        <f t="shared" si="110"/>
        <v>0</v>
      </c>
      <c r="O398" s="15">
        <f t="shared" si="136"/>
        <v>0</v>
      </c>
      <c r="P398" s="15">
        <f>IF(L398=0,0,SUM($L$16:L398))</f>
        <v>0</v>
      </c>
      <c r="Q398" s="22" t="str">
        <f t="shared" si="137"/>
        <v/>
      </c>
      <c r="S398" s="10">
        <f t="shared" si="120"/>
        <v>383</v>
      </c>
      <c r="T398" s="57">
        <f t="shared" si="122"/>
        <v>362.48</v>
      </c>
      <c r="U398" s="57">
        <f t="shared" si="123"/>
        <v>37.803607360668735</v>
      </c>
      <c r="V398" s="57">
        <f t="shared" si="124"/>
        <v>324.67639263933131</v>
      </c>
      <c r="W398" s="57">
        <f t="shared" si="125"/>
        <v>27758.003361000297</v>
      </c>
      <c r="X398" s="57">
        <f>IF(W398=0,0,SUM($U$16:U398))</f>
        <v>41587.84336100037</v>
      </c>
      <c r="Y398" s="22" t="str">
        <f t="shared" si="126"/>
        <v/>
      </c>
      <c r="Z398" s="15">
        <f t="shared" si="128"/>
        <v>16</v>
      </c>
    </row>
    <row r="399" spans="2:26" x14ac:dyDescent="0.3">
      <c r="B399" s="10">
        <f t="shared" si="111"/>
        <v>384</v>
      </c>
      <c r="C399" s="53">
        <f t="shared" si="138"/>
        <v>0</v>
      </c>
      <c r="D399" s="53">
        <f t="shared" si="129"/>
        <v>0</v>
      </c>
      <c r="E399" s="53">
        <f t="shared" si="130"/>
        <v>0</v>
      </c>
      <c r="F399" s="53">
        <f t="shared" si="131"/>
        <v>0</v>
      </c>
      <c r="G399" s="53">
        <f>IF(D399=0,0,SUM($D$16:D399))</f>
        <v>0</v>
      </c>
      <c r="H399" s="22" t="str">
        <f t="shared" si="132"/>
        <v/>
      </c>
      <c r="J399" s="10">
        <f t="shared" si="109"/>
        <v>384</v>
      </c>
      <c r="K399" s="15">
        <f t="shared" si="133"/>
        <v>0</v>
      </c>
      <c r="L399" s="15">
        <f t="shared" si="134"/>
        <v>0</v>
      </c>
      <c r="M399" s="15">
        <f t="shared" si="135"/>
        <v>0</v>
      </c>
      <c r="N399" s="15">
        <f t="shared" si="110"/>
        <v>0</v>
      </c>
      <c r="O399" s="15">
        <f t="shared" si="136"/>
        <v>0</v>
      </c>
      <c r="P399" s="15">
        <f>IF(L399=0,0,SUM($L$16:L399))</f>
        <v>0</v>
      </c>
      <c r="Q399" s="22" t="str">
        <f t="shared" si="137"/>
        <v/>
      </c>
      <c r="S399" s="10">
        <f t="shared" si="120"/>
        <v>384</v>
      </c>
      <c r="T399" s="57">
        <f t="shared" si="122"/>
        <v>362.48</v>
      </c>
      <c r="U399" s="57">
        <f t="shared" si="123"/>
        <v>37.366542985961942</v>
      </c>
      <c r="V399" s="57">
        <f t="shared" si="124"/>
        <v>325.11345701403809</v>
      </c>
      <c r="W399" s="57">
        <f t="shared" si="125"/>
        <v>27432.889903986259</v>
      </c>
      <c r="X399" s="57">
        <f>IF(W399=0,0,SUM($U$16:U399))</f>
        <v>41625.209903986331</v>
      </c>
      <c r="Y399" s="22" t="str">
        <f t="shared" si="126"/>
        <v/>
      </c>
      <c r="Z399" s="15">
        <f t="shared" si="128"/>
        <v>16</v>
      </c>
    </row>
    <row r="400" spans="2:26" x14ac:dyDescent="0.3">
      <c r="B400" s="10">
        <f t="shared" si="111"/>
        <v>385</v>
      </c>
      <c r="C400" s="53">
        <f t="shared" si="138"/>
        <v>0</v>
      </c>
      <c r="D400" s="53">
        <f t="shared" si="129"/>
        <v>0</v>
      </c>
      <c r="E400" s="53">
        <f t="shared" si="130"/>
        <v>0</v>
      </c>
      <c r="F400" s="53">
        <f t="shared" si="131"/>
        <v>0</v>
      </c>
      <c r="G400" s="53">
        <f>IF(D400=0,0,SUM($D$16:D400))</f>
        <v>0</v>
      </c>
      <c r="H400" s="22" t="str">
        <f t="shared" si="132"/>
        <v/>
      </c>
      <c r="J400" s="10">
        <f t="shared" ref="J400:J463" si="139">J399+1</f>
        <v>385</v>
      </c>
      <c r="K400" s="15">
        <f t="shared" si="133"/>
        <v>0</v>
      </c>
      <c r="L400" s="15">
        <f t="shared" si="134"/>
        <v>0</v>
      </c>
      <c r="M400" s="15">
        <f t="shared" si="135"/>
        <v>0</v>
      </c>
      <c r="N400" s="15">
        <f t="shared" ref="N400:N463" si="140">IF(J400&gt;=$K$10,IF(K400&gt;O399,0,K400*1/12),0)</f>
        <v>0</v>
      </c>
      <c r="O400" s="15">
        <f t="shared" si="136"/>
        <v>0</v>
      </c>
      <c r="P400" s="15">
        <f>IF(L400=0,0,SUM($L$16:L400))</f>
        <v>0</v>
      </c>
      <c r="Q400" s="22" t="str">
        <f t="shared" si="137"/>
        <v/>
      </c>
      <c r="S400" s="10">
        <f t="shared" si="120"/>
        <v>385</v>
      </c>
      <c r="T400" s="57">
        <f t="shared" si="122"/>
        <v>362.48</v>
      </c>
      <c r="U400" s="57">
        <f t="shared" si="123"/>
        <v>36.92889025536612</v>
      </c>
      <c r="V400" s="57">
        <f t="shared" si="124"/>
        <v>325.55110974463389</v>
      </c>
      <c r="W400" s="57">
        <f t="shared" si="125"/>
        <v>27107.338794241627</v>
      </c>
      <c r="X400" s="57">
        <f>IF(W400=0,0,SUM($U$16:U400))</f>
        <v>41662.138794241699</v>
      </c>
      <c r="Y400" s="22" t="str">
        <f t="shared" si="126"/>
        <v/>
      </c>
      <c r="Z400" s="15">
        <f t="shared" si="128"/>
        <v>17</v>
      </c>
    </row>
    <row r="401" spans="2:26" x14ac:dyDescent="0.3">
      <c r="B401" s="10">
        <f t="shared" ref="B401:B464" si="141">B400+1</f>
        <v>386</v>
      </c>
      <c r="C401" s="53">
        <f t="shared" si="138"/>
        <v>0</v>
      </c>
      <c r="D401" s="53">
        <f t="shared" si="129"/>
        <v>0</v>
      </c>
      <c r="E401" s="53">
        <f t="shared" si="130"/>
        <v>0</v>
      </c>
      <c r="F401" s="53">
        <f t="shared" si="131"/>
        <v>0</v>
      </c>
      <c r="G401" s="53">
        <f>IF(D401=0,0,SUM($D$16:D401))</f>
        <v>0</v>
      </c>
      <c r="H401" s="22" t="str">
        <f t="shared" si="132"/>
        <v/>
      </c>
      <c r="J401" s="10">
        <f t="shared" si="139"/>
        <v>386</v>
      </c>
      <c r="K401" s="15">
        <f t="shared" si="133"/>
        <v>0</v>
      </c>
      <c r="L401" s="15">
        <f t="shared" si="134"/>
        <v>0</v>
      </c>
      <c r="M401" s="15">
        <f t="shared" si="135"/>
        <v>0</v>
      </c>
      <c r="N401" s="15">
        <f t="shared" si="140"/>
        <v>0</v>
      </c>
      <c r="O401" s="15">
        <f t="shared" si="136"/>
        <v>0</v>
      </c>
      <c r="P401" s="15">
        <f>IF(L401=0,0,SUM($L$16:L401))</f>
        <v>0</v>
      </c>
      <c r="Q401" s="22" t="str">
        <f t="shared" si="137"/>
        <v/>
      </c>
      <c r="S401" s="10">
        <f t="shared" ref="S401:S464" si="142">S400+1</f>
        <v>386</v>
      </c>
      <c r="T401" s="57">
        <f t="shared" si="122"/>
        <v>362.48</v>
      </c>
      <c r="U401" s="57">
        <f t="shared" si="123"/>
        <v>36.490648376863732</v>
      </c>
      <c r="V401" s="57">
        <f t="shared" si="124"/>
        <v>325.98935162313626</v>
      </c>
      <c r="W401" s="57">
        <f t="shared" si="125"/>
        <v>26781.349442618492</v>
      </c>
      <c r="X401" s="57">
        <f>IF(W401=0,0,SUM($U$16:U401))</f>
        <v>41698.629442618563</v>
      </c>
      <c r="Y401" s="22" t="str">
        <f t="shared" si="126"/>
        <v/>
      </c>
      <c r="Z401" s="15">
        <f t="shared" si="128"/>
        <v>17</v>
      </c>
    </row>
    <row r="402" spans="2:26" x14ac:dyDescent="0.3">
      <c r="B402" s="10">
        <f t="shared" si="141"/>
        <v>387</v>
      </c>
      <c r="C402" s="53">
        <f t="shared" si="138"/>
        <v>0</v>
      </c>
      <c r="D402" s="53">
        <f t="shared" si="129"/>
        <v>0</v>
      </c>
      <c r="E402" s="53">
        <f t="shared" si="130"/>
        <v>0</v>
      </c>
      <c r="F402" s="53">
        <f t="shared" si="131"/>
        <v>0</v>
      </c>
      <c r="G402" s="53">
        <f>IF(D402=0,0,SUM($D$16:D402))</f>
        <v>0</v>
      </c>
      <c r="H402" s="22" t="str">
        <f t="shared" si="132"/>
        <v/>
      </c>
      <c r="J402" s="10">
        <f t="shared" si="139"/>
        <v>387</v>
      </c>
      <c r="K402" s="15">
        <f t="shared" si="133"/>
        <v>0</v>
      </c>
      <c r="L402" s="15">
        <f t="shared" si="134"/>
        <v>0</v>
      </c>
      <c r="M402" s="15">
        <f t="shared" si="135"/>
        <v>0</v>
      </c>
      <c r="N402" s="15">
        <f t="shared" si="140"/>
        <v>0</v>
      </c>
      <c r="O402" s="15">
        <f t="shared" si="136"/>
        <v>0</v>
      </c>
      <c r="P402" s="15">
        <f>IF(L402=0,0,SUM($L$16:L402))</f>
        <v>0</v>
      </c>
      <c r="Q402" s="22" t="str">
        <f t="shared" si="137"/>
        <v/>
      </c>
      <c r="S402" s="10">
        <f t="shared" si="142"/>
        <v>387</v>
      </c>
      <c r="T402" s="57">
        <f t="shared" si="122"/>
        <v>362.48</v>
      </c>
      <c r="U402" s="57">
        <f t="shared" si="123"/>
        <v>36.051816557371055</v>
      </c>
      <c r="V402" s="57">
        <f t="shared" si="124"/>
        <v>326.42818344262895</v>
      </c>
      <c r="W402" s="57">
        <f t="shared" si="125"/>
        <v>26454.921259175862</v>
      </c>
      <c r="X402" s="57">
        <f>IF(W402=0,0,SUM($U$16:U402))</f>
        <v>41734.681259175937</v>
      </c>
      <c r="Y402" s="22" t="str">
        <f t="shared" si="126"/>
        <v/>
      </c>
      <c r="Z402" s="15">
        <f t="shared" si="128"/>
        <v>17</v>
      </c>
    </row>
    <row r="403" spans="2:26" x14ac:dyDescent="0.3">
      <c r="B403" s="10">
        <f t="shared" si="141"/>
        <v>388</v>
      </c>
      <c r="C403" s="53">
        <f t="shared" si="138"/>
        <v>0</v>
      </c>
      <c r="D403" s="53">
        <f t="shared" si="129"/>
        <v>0</v>
      </c>
      <c r="E403" s="53">
        <f t="shared" si="130"/>
        <v>0</v>
      </c>
      <c r="F403" s="53">
        <f t="shared" si="131"/>
        <v>0</v>
      </c>
      <c r="G403" s="53">
        <f>IF(D403=0,0,SUM($D$16:D403))</f>
        <v>0</v>
      </c>
      <c r="H403" s="22" t="str">
        <f t="shared" si="132"/>
        <v/>
      </c>
      <c r="J403" s="10">
        <f t="shared" si="139"/>
        <v>388</v>
      </c>
      <c r="K403" s="15">
        <f t="shared" si="133"/>
        <v>0</v>
      </c>
      <c r="L403" s="15">
        <f t="shared" si="134"/>
        <v>0</v>
      </c>
      <c r="M403" s="15">
        <f t="shared" si="135"/>
        <v>0</v>
      </c>
      <c r="N403" s="15">
        <f t="shared" si="140"/>
        <v>0</v>
      </c>
      <c r="O403" s="15">
        <f t="shared" si="136"/>
        <v>0</v>
      </c>
      <c r="P403" s="15">
        <f>IF(L403=0,0,SUM($L$16:L403))</f>
        <v>0</v>
      </c>
      <c r="Q403" s="22" t="str">
        <f t="shared" si="137"/>
        <v/>
      </c>
      <c r="S403" s="10">
        <f t="shared" si="142"/>
        <v>388</v>
      </c>
      <c r="T403" s="57">
        <f t="shared" si="122"/>
        <v>362.48</v>
      </c>
      <c r="U403" s="57">
        <f t="shared" si="123"/>
        <v>35.612394002736742</v>
      </c>
      <c r="V403" s="57">
        <f t="shared" si="124"/>
        <v>326.8676059972633</v>
      </c>
      <c r="W403" s="57">
        <f t="shared" si="125"/>
        <v>26128.053653178598</v>
      </c>
      <c r="X403" s="57">
        <f>IF(W403=0,0,SUM($U$16:U403))</f>
        <v>41770.293653178676</v>
      </c>
      <c r="Y403" s="22" t="str">
        <f t="shared" si="126"/>
        <v/>
      </c>
      <c r="Z403" s="15">
        <f t="shared" si="128"/>
        <v>17</v>
      </c>
    </row>
    <row r="404" spans="2:26" x14ac:dyDescent="0.3">
      <c r="B404" s="10">
        <f t="shared" si="141"/>
        <v>389</v>
      </c>
      <c r="C404" s="53">
        <f t="shared" si="138"/>
        <v>0</v>
      </c>
      <c r="D404" s="53">
        <f t="shared" si="129"/>
        <v>0</v>
      </c>
      <c r="E404" s="53">
        <f t="shared" si="130"/>
        <v>0</v>
      </c>
      <c r="F404" s="53">
        <f t="shared" si="131"/>
        <v>0</v>
      </c>
      <c r="G404" s="53">
        <f>IF(D404=0,0,SUM($D$16:D404))</f>
        <v>0</v>
      </c>
      <c r="H404" s="22" t="str">
        <f t="shared" si="132"/>
        <v/>
      </c>
      <c r="J404" s="10">
        <f t="shared" si="139"/>
        <v>389</v>
      </c>
      <c r="K404" s="15">
        <f t="shared" si="133"/>
        <v>0</v>
      </c>
      <c r="L404" s="15">
        <f t="shared" si="134"/>
        <v>0</v>
      </c>
      <c r="M404" s="15">
        <f t="shared" si="135"/>
        <v>0</v>
      </c>
      <c r="N404" s="15">
        <f t="shared" si="140"/>
        <v>0</v>
      </c>
      <c r="O404" s="15">
        <f t="shared" si="136"/>
        <v>0</v>
      </c>
      <c r="P404" s="15">
        <f>IF(L404=0,0,SUM($L$16:L404))</f>
        <v>0</v>
      </c>
      <c r="Q404" s="22" t="str">
        <f t="shared" si="137"/>
        <v/>
      </c>
      <c r="S404" s="10">
        <f t="shared" si="142"/>
        <v>389</v>
      </c>
      <c r="T404" s="57">
        <f t="shared" si="122"/>
        <v>362.48</v>
      </c>
      <c r="U404" s="57">
        <f t="shared" si="123"/>
        <v>35.172379917740429</v>
      </c>
      <c r="V404" s="57">
        <f t="shared" si="124"/>
        <v>327.30762008225958</v>
      </c>
      <c r="W404" s="57">
        <f t="shared" si="125"/>
        <v>25800.74603309634</v>
      </c>
      <c r="X404" s="57">
        <f>IF(W404=0,0,SUM($U$16:U404))</f>
        <v>41805.466033096418</v>
      </c>
      <c r="Y404" s="22" t="str">
        <f t="shared" si="126"/>
        <v/>
      </c>
      <c r="Z404" s="15">
        <f t="shared" si="128"/>
        <v>17</v>
      </c>
    </row>
    <row r="405" spans="2:26" x14ac:dyDescent="0.3">
      <c r="B405" s="10">
        <f t="shared" si="141"/>
        <v>390</v>
      </c>
      <c r="C405" s="53">
        <f t="shared" si="138"/>
        <v>0</v>
      </c>
      <c r="D405" s="53">
        <f t="shared" si="129"/>
        <v>0</v>
      </c>
      <c r="E405" s="53">
        <f t="shared" si="130"/>
        <v>0</v>
      </c>
      <c r="F405" s="53">
        <f t="shared" si="131"/>
        <v>0</v>
      </c>
      <c r="G405" s="53">
        <f>IF(D405=0,0,SUM($D$16:D405))</f>
        <v>0</v>
      </c>
      <c r="H405" s="22" t="str">
        <f t="shared" si="132"/>
        <v/>
      </c>
      <c r="J405" s="10">
        <f t="shared" si="139"/>
        <v>390</v>
      </c>
      <c r="K405" s="15">
        <f t="shared" si="133"/>
        <v>0</v>
      </c>
      <c r="L405" s="15">
        <f t="shared" si="134"/>
        <v>0</v>
      </c>
      <c r="M405" s="15">
        <f t="shared" si="135"/>
        <v>0</v>
      </c>
      <c r="N405" s="15">
        <f t="shared" si="140"/>
        <v>0</v>
      </c>
      <c r="O405" s="15">
        <f t="shared" si="136"/>
        <v>0</v>
      </c>
      <c r="P405" s="15">
        <f>IF(L405=0,0,SUM($L$16:L405))</f>
        <v>0</v>
      </c>
      <c r="Q405" s="22" t="str">
        <f t="shared" si="137"/>
        <v/>
      </c>
      <c r="S405" s="10">
        <f t="shared" si="142"/>
        <v>390</v>
      </c>
      <c r="T405" s="57">
        <f t="shared" ref="T405:T468" si="143">MIN(W404+U405,$T$8)</f>
        <v>362.48</v>
      </c>
      <c r="U405" s="57">
        <f t="shared" ref="U405:U468" si="144">W404*$T$4/26</f>
        <v>34.73177350609123</v>
      </c>
      <c r="V405" s="57">
        <f t="shared" ref="V405:V468" si="145">T405-U405</f>
        <v>327.74822649390876</v>
      </c>
      <c r="W405" s="57">
        <f t="shared" ref="W405:W468" si="146">MAX(W404-V405,0)</f>
        <v>25472.997806602431</v>
      </c>
      <c r="X405" s="57">
        <f>IF(W405=0,0,SUM($U$16:U405))</f>
        <v>41840.197806602511</v>
      </c>
      <c r="Y405" s="22" t="str">
        <f t="shared" ref="Y405:Y468" si="147">IF(AND(MAX(T406:X406)=0,MAX(T405:X405)&lt;&gt;0),"Payoff","")</f>
        <v/>
      </c>
      <c r="Z405" s="15">
        <f t="shared" si="128"/>
        <v>17</v>
      </c>
    </row>
    <row r="406" spans="2:26" x14ac:dyDescent="0.3">
      <c r="B406" s="10">
        <f t="shared" si="141"/>
        <v>391</v>
      </c>
      <c r="C406" s="53">
        <f t="shared" si="138"/>
        <v>0</v>
      </c>
      <c r="D406" s="53">
        <f t="shared" si="129"/>
        <v>0</v>
      </c>
      <c r="E406" s="53">
        <f t="shared" si="130"/>
        <v>0</v>
      </c>
      <c r="F406" s="53">
        <f t="shared" si="131"/>
        <v>0</v>
      </c>
      <c r="G406" s="53">
        <f>IF(D406=0,0,SUM($D$16:D406))</f>
        <v>0</v>
      </c>
      <c r="H406" s="22" t="str">
        <f t="shared" si="132"/>
        <v/>
      </c>
      <c r="J406" s="10">
        <f t="shared" si="139"/>
        <v>391</v>
      </c>
      <c r="K406" s="15">
        <f t="shared" si="133"/>
        <v>0</v>
      </c>
      <c r="L406" s="15">
        <f t="shared" si="134"/>
        <v>0</v>
      </c>
      <c r="M406" s="15">
        <f t="shared" si="135"/>
        <v>0</v>
      </c>
      <c r="N406" s="15">
        <f t="shared" si="140"/>
        <v>0</v>
      </c>
      <c r="O406" s="15">
        <f t="shared" si="136"/>
        <v>0</v>
      </c>
      <c r="P406" s="15">
        <f>IF(L406=0,0,SUM($L$16:L406))</f>
        <v>0</v>
      </c>
      <c r="Q406" s="22" t="str">
        <f t="shared" si="137"/>
        <v/>
      </c>
      <c r="S406" s="10">
        <f t="shared" si="142"/>
        <v>391</v>
      </c>
      <c r="T406" s="57">
        <f t="shared" si="143"/>
        <v>362.48</v>
      </c>
      <c r="U406" s="57">
        <f t="shared" si="144"/>
        <v>34.290573970426351</v>
      </c>
      <c r="V406" s="57">
        <f t="shared" si="145"/>
        <v>328.18942602957367</v>
      </c>
      <c r="W406" s="57">
        <f t="shared" si="146"/>
        <v>25144.808380572857</v>
      </c>
      <c r="X406" s="57">
        <f>IF(W406=0,0,SUM($U$16:U406))</f>
        <v>41874.488380572941</v>
      </c>
      <c r="Y406" s="22" t="str">
        <f t="shared" si="147"/>
        <v/>
      </c>
      <c r="Z406" s="15">
        <f t="shared" si="128"/>
        <v>17</v>
      </c>
    </row>
    <row r="407" spans="2:26" x14ac:dyDescent="0.3">
      <c r="B407" s="10">
        <f t="shared" si="141"/>
        <v>392</v>
      </c>
      <c r="C407" s="53">
        <f t="shared" si="138"/>
        <v>0</v>
      </c>
      <c r="D407" s="53">
        <f t="shared" si="129"/>
        <v>0</v>
      </c>
      <c r="E407" s="53">
        <f t="shared" si="130"/>
        <v>0</v>
      </c>
      <c r="F407" s="53">
        <f t="shared" si="131"/>
        <v>0</v>
      </c>
      <c r="G407" s="53">
        <f>IF(D407=0,0,SUM($D$16:D407))</f>
        <v>0</v>
      </c>
      <c r="H407" s="22" t="str">
        <f t="shared" si="132"/>
        <v/>
      </c>
      <c r="J407" s="10">
        <f t="shared" si="139"/>
        <v>392</v>
      </c>
      <c r="K407" s="15">
        <f t="shared" si="133"/>
        <v>0</v>
      </c>
      <c r="L407" s="15">
        <f t="shared" si="134"/>
        <v>0</v>
      </c>
      <c r="M407" s="15">
        <f t="shared" si="135"/>
        <v>0</v>
      </c>
      <c r="N407" s="15">
        <f t="shared" si="140"/>
        <v>0</v>
      </c>
      <c r="O407" s="15">
        <f t="shared" si="136"/>
        <v>0</v>
      </c>
      <c r="P407" s="15">
        <f>IF(L407=0,0,SUM($L$16:L407))</f>
        <v>0</v>
      </c>
      <c r="Q407" s="22" t="str">
        <f t="shared" si="137"/>
        <v/>
      </c>
      <c r="S407" s="10">
        <f t="shared" si="142"/>
        <v>392</v>
      </c>
      <c r="T407" s="57">
        <f t="shared" si="143"/>
        <v>362.48</v>
      </c>
      <c r="U407" s="57">
        <f t="shared" si="144"/>
        <v>33.848780512309617</v>
      </c>
      <c r="V407" s="57">
        <f t="shared" si="145"/>
        <v>328.63121948769037</v>
      </c>
      <c r="W407" s="57">
        <f t="shared" si="146"/>
        <v>24816.177161085165</v>
      </c>
      <c r="X407" s="57">
        <f>IF(W407=0,0,SUM($U$16:U407))</f>
        <v>41908.337161085248</v>
      </c>
      <c r="Y407" s="22" t="str">
        <f t="shared" si="147"/>
        <v/>
      </c>
      <c r="Z407" s="15">
        <f t="shared" si="128"/>
        <v>17</v>
      </c>
    </row>
    <row r="408" spans="2:26" x14ac:dyDescent="0.3">
      <c r="B408" s="10">
        <f t="shared" si="141"/>
        <v>393</v>
      </c>
      <c r="C408" s="53">
        <f t="shared" si="138"/>
        <v>0</v>
      </c>
      <c r="D408" s="53">
        <f t="shared" si="129"/>
        <v>0</v>
      </c>
      <c r="E408" s="53">
        <f t="shared" si="130"/>
        <v>0</v>
      </c>
      <c r="F408" s="53">
        <f t="shared" si="131"/>
        <v>0</v>
      </c>
      <c r="G408" s="53">
        <f>IF(D408=0,0,SUM($D$16:D408))</f>
        <v>0</v>
      </c>
      <c r="H408" s="22" t="str">
        <f t="shared" si="132"/>
        <v/>
      </c>
      <c r="J408" s="10">
        <f t="shared" si="139"/>
        <v>393</v>
      </c>
      <c r="K408" s="15">
        <f t="shared" si="133"/>
        <v>0</v>
      </c>
      <c r="L408" s="15">
        <f t="shared" si="134"/>
        <v>0</v>
      </c>
      <c r="M408" s="15">
        <f t="shared" si="135"/>
        <v>0</v>
      </c>
      <c r="N408" s="15">
        <f t="shared" si="140"/>
        <v>0</v>
      </c>
      <c r="O408" s="15">
        <f t="shared" si="136"/>
        <v>0</v>
      </c>
      <c r="P408" s="15">
        <f>IF(L408=0,0,SUM($L$16:L408))</f>
        <v>0</v>
      </c>
      <c r="Q408" s="22" t="str">
        <f t="shared" si="137"/>
        <v/>
      </c>
      <c r="S408" s="10">
        <f t="shared" si="142"/>
        <v>393</v>
      </c>
      <c r="T408" s="57">
        <f t="shared" si="143"/>
        <v>362.48</v>
      </c>
      <c r="U408" s="57">
        <f t="shared" si="144"/>
        <v>33.406392332230034</v>
      </c>
      <c r="V408" s="57">
        <f t="shared" si="145"/>
        <v>329.07360766776998</v>
      </c>
      <c r="W408" s="57">
        <f t="shared" si="146"/>
        <v>24487.103553417393</v>
      </c>
      <c r="X408" s="57">
        <f>IF(W408=0,0,SUM($U$16:U408))</f>
        <v>41941.74355341748</v>
      </c>
      <c r="Y408" s="22" t="str">
        <f t="shared" si="147"/>
        <v/>
      </c>
      <c r="Z408" s="15">
        <f t="shared" si="128"/>
        <v>17</v>
      </c>
    </row>
    <row r="409" spans="2:26" x14ac:dyDescent="0.3">
      <c r="B409" s="10">
        <f t="shared" si="141"/>
        <v>394</v>
      </c>
      <c r="C409" s="53">
        <f t="shared" ref="C409:C472" si="148">IF(B409&gt;$C$5,0,$C$7)</f>
        <v>0</v>
      </c>
      <c r="D409" s="53">
        <f t="shared" si="129"/>
        <v>0</v>
      </c>
      <c r="E409" s="53">
        <f t="shared" si="130"/>
        <v>0</v>
      </c>
      <c r="F409" s="53">
        <f t="shared" si="131"/>
        <v>0</v>
      </c>
      <c r="G409" s="53">
        <f>IF(D409=0,0,SUM($D$16:D409))</f>
        <v>0</v>
      </c>
      <c r="H409" s="22" t="str">
        <f t="shared" si="132"/>
        <v/>
      </c>
      <c r="J409" s="10">
        <f t="shared" si="139"/>
        <v>394</v>
      </c>
      <c r="K409" s="15">
        <f t="shared" si="133"/>
        <v>0</v>
      </c>
      <c r="L409" s="15">
        <f t="shared" si="134"/>
        <v>0</v>
      </c>
      <c r="M409" s="15">
        <f t="shared" si="135"/>
        <v>0</v>
      </c>
      <c r="N409" s="15">
        <f t="shared" si="140"/>
        <v>0</v>
      </c>
      <c r="O409" s="15">
        <f t="shared" si="136"/>
        <v>0</v>
      </c>
      <c r="P409" s="15">
        <f>IF(L409=0,0,SUM($L$16:L409))</f>
        <v>0</v>
      </c>
      <c r="Q409" s="22" t="str">
        <f t="shared" si="137"/>
        <v/>
      </c>
      <c r="S409" s="10">
        <f t="shared" si="142"/>
        <v>394</v>
      </c>
      <c r="T409" s="57">
        <f t="shared" si="143"/>
        <v>362.48</v>
      </c>
      <c r="U409" s="57">
        <f t="shared" si="144"/>
        <v>32.963408629600345</v>
      </c>
      <c r="V409" s="57">
        <f t="shared" si="145"/>
        <v>329.51659137039968</v>
      </c>
      <c r="W409" s="57">
        <f t="shared" si="146"/>
        <v>24157.586962046993</v>
      </c>
      <c r="X409" s="57">
        <f>IF(W409=0,0,SUM($U$16:U409))</f>
        <v>41974.706962047079</v>
      </c>
      <c r="Y409" s="22" t="str">
        <f t="shared" si="147"/>
        <v/>
      </c>
      <c r="Z409" s="15">
        <f t="shared" si="128"/>
        <v>17</v>
      </c>
    </row>
    <row r="410" spans="2:26" x14ac:dyDescent="0.3">
      <c r="B410" s="10">
        <f t="shared" si="141"/>
        <v>395</v>
      </c>
      <c r="C410" s="53">
        <f t="shared" si="148"/>
        <v>0</v>
      </c>
      <c r="D410" s="53">
        <f t="shared" si="129"/>
        <v>0</v>
      </c>
      <c r="E410" s="53">
        <f t="shared" si="130"/>
        <v>0</v>
      </c>
      <c r="F410" s="53">
        <f t="shared" si="131"/>
        <v>0</v>
      </c>
      <c r="G410" s="53">
        <f>IF(D410=0,0,SUM($D$16:D410))</f>
        <v>0</v>
      </c>
      <c r="H410" s="22" t="str">
        <f t="shared" si="132"/>
        <v/>
      </c>
      <c r="J410" s="10">
        <f t="shared" si="139"/>
        <v>395</v>
      </c>
      <c r="K410" s="15">
        <f t="shared" si="133"/>
        <v>0</v>
      </c>
      <c r="L410" s="15">
        <f t="shared" si="134"/>
        <v>0</v>
      </c>
      <c r="M410" s="15">
        <f t="shared" si="135"/>
        <v>0</v>
      </c>
      <c r="N410" s="15">
        <f t="shared" si="140"/>
        <v>0</v>
      </c>
      <c r="O410" s="15">
        <f t="shared" si="136"/>
        <v>0</v>
      </c>
      <c r="P410" s="15">
        <f>IF(L410=0,0,SUM($L$16:L410))</f>
        <v>0</v>
      </c>
      <c r="Q410" s="22" t="str">
        <f t="shared" si="137"/>
        <v/>
      </c>
      <c r="S410" s="10">
        <f t="shared" si="142"/>
        <v>395</v>
      </c>
      <c r="T410" s="57">
        <f t="shared" si="143"/>
        <v>362.48</v>
      </c>
      <c r="U410" s="57">
        <f t="shared" si="144"/>
        <v>32.519828602755574</v>
      </c>
      <c r="V410" s="57">
        <f t="shared" si="145"/>
        <v>329.96017139724444</v>
      </c>
      <c r="W410" s="57">
        <f t="shared" si="146"/>
        <v>23827.626790649749</v>
      </c>
      <c r="X410" s="57">
        <f>IF(W410=0,0,SUM($U$16:U410))</f>
        <v>42007.226790649838</v>
      </c>
      <c r="Y410" s="22" t="str">
        <f t="shared" si="147"/>
        <v/>
      </c>
      <c r="Z410" s="15">
        <f t="shared" si="128"/>
        <v>17</v>
      </c>
    </row>
    <row r="411" spans="2:26" x14ac:dyDescent="0.3">
      <c r="B411" s="10">
        <f t="shared" si="141"/>
        <v>396</v>
      </c>
      <c r="C411" s="53">
        <f t="shared" si="148"/>
        <v>0</v>
      </c>
      <c r="D411" s="53">
        <f t="shared" si="129"/>
        <v>0</v>
      </c>
      <c r="E411" s="53">
        <f t="shared" si="130"/>
        <v>0</v>
      </c>
      <c r="F411" s="53">
        <f t="shared" si="131"/>
        <v>0</v>
      </c>
      <c r="G411" s="53">
        <f>IF(D411=0,0,SUM($D$16:D411))</f>
        <v>0</v>
      </c>
      <c r="H411" s="22" t="str">
        <f t="shared" si="132"/>
        <v/>
      </c>
      <c r="J411" s="10">
        <f t="shared" si="139"/>
        <v>396</v>
      </c>
      <c r="K411" s="15">
        <f t="shared" si="133"/>
        <v>0</v>
      </c>
      <c r="L411" s="15">
        <f t="shared" si="134"/>
        <v>0</v>
      </c>
      <c r="M411" s="15">
        <f t="shared" si="135"/>
        <v>0</v>
      </c>
      <c r="N411" s="15">
        <f t="shared" si="140"/>
        <v>0</v>
      </c>
      <c r="O411" s="15">
        <f t="shared" si="136"/>
        <v>0</v>
      </c>
      <c r="P411" s="15">
        <f>IF(L411=0,0,SUM($L$16:L411))</f>
        <v>0</v>
      </c>
      <c r="Q411" s="22" t="str">
        <f t="shared" si="137"/>
        <v/>
      </c>
      <c r="S411" s="10">
        <f t="shared" si="142"/>
        <v>396</v>
      </c>
      <c r="T411" s="57">
        <f t="shared" si="143"/>
        <v>362.48</v>
      </c>
      <c r="U411" s="57">
        <f t="shared" si="144"/>
        <v>32.075651448951589</v>
      </c>
      <c r="V411" s="57">
        <f t="shared" si="145"/>
        <v>330.40434855104843</v>
      </c>
      <c r="W411" s="57">
        <f t="shared" si="146"/>
        <v>23497.2224420987</v>
      </c>
      <c r="X411" s="57">
        <f>IF(W411=0,0,SUM($U$16:U411))</f>
        <v>42039.302442098793</v>
      </c>
      <c r="Y411" s="22" t="str">
        <f t="shared" si="147"/>
        <v/>
      </c>
      <c r="Z411" s="15">
        <f t="shared" si="128"/>
        <v>17</v>
      </c>
    </row>
    <row r="412" spans="2:26" x14ac:dyDescent="0.3">
      <c r="B412" s="10">
        <f t="shared" si="141"/>
        <v>397</v>
      </c>
      <c r="C412" s="53">
        <f t="shared" si="148"/>
        <v>0</v>
      </c>
      <c r="D412" s="53">
        <f t="shared" si="129"/>
        <v>0</v>
      </c>
      <c r="E412" s="53">
        <f t="shared" si="130"/>
        <v>0</v>
      </c>
      <c r="F412" s="53">
        <f t="shared" si="131"/>
        <v>0</v>
      </c>
      <c r="G412" s="53">
        <f>IF(D412=0,0,SUM($D$16:D412))</f>
        <v>0</v>
      </c>
      <c r="H412" s="22" t="str">
        <f t="shared" si="132"/>
        <v/>
      </c>
      <c r="J412" s="10">
        <f t="shared" si="139"/>
        <v>397</v>
      </c>
      <c r="K412" s="15">
        <f t="shared" si="133"/>
        <v>0</v>
      </c>
      <c r="L412" s="15">
        <f t="shared" si="134"/>
        <v>0</v>
      </c>
      <c r="M412" s="15">
        <f t="shared" si="135"/>
        <v>0</v>
      </c>
      <c r="N412" s="15">
        <f t="shared" si="140"/>
        <v>0</v>
      </c>
      <c r="O412" s="15">
        <f t="shared" si="136"/>
        <v>0</v>
      </c>
      <c r="P412" s="15">
        <f>IF(L412=0,0,SUM($L$16:L412))</f>
        <v>0</v>
      </c>
      <c r="Q412" s="22" t="str">
        <f t="shared" si="137"/>
        <v/>
      </c>
      <c r="S412" s="10">
        <f t="shared" si="142"/>
        <v>397</v>
      </c>
      <c r="T412" s="57">
        <f t="shared" si="143"/>
        <v>362.48</v>
      </c>
      <c r="U412" s="57">
        <f t="shared" si="144"/>
        <v>31.63087636436364</v>
      </c>
      <c r="V412" s="57">
        <f t="shared" si="145"/>
        <v>330.84912363563637</v>
      </c>
      <c r="W412" s="57">
        <f t="shared" si="146"/>
        <v>23166.373318463066</v>
      </c>
      <c r="X412" s="57">
        <f>IF(W412=0,0,SUM($U$16:U412))</f>
        <v>42070.933318463154</v>
      </c>
      <c r="Y412" s="22" t="str">
        <f t="shared" si="147"/>
        <v/>
      </c>
      <c r="Z412" s="15">
        <f t="shared" si="128"/>
        <v>17</v>
      </c>
    </row>
    <row r="413" spans="2:26" x14ac:dyDescent="0.3">
      <c r="B413" s="10">
        <f t="shared" si="141"/>
        <v>398</v>
      </c>
      <c r="C413" s="53">
        <f t="shared" si="148"/>
        <v>0</v>
      </c>
      <c r="D413" s="53">
        <f t="shared" si="129"/>
        <v>0</v>
      </c>
      <c r="E413" s="53">
        <f t="shared" si="130"/>
        <v>0</v>
      </c>
      <c r="F413" s="53">
        <f t="shared" si="131"/>
        <v>0</v>
      </c>
      <c r="G413" s="53">
        <f>IF(D413=0,0,SUM($D$16:D413))</f>
        <v>0</v>
      </c>
      <c r="H413" s="22" t="str">
        <f t="shared" si="132"/>
        <v/>
      </c>
      <c r="J413" s="10">
        <f t="shared" si="139"/>
        <v>398</v>
      </c>
      <c r="K413" s="15">
        <f t="shared" si="133"/>
        <v>0</v>
      </c>
      <c r="L413" s="15">
        <f t="shared" si="134"/>
        <v>0</v>
      </c>
      <c r="M413" s="15">
        <f t="shared" si="135"/>
        <v>0</v>
      </c>
      <c r="N413" s="15">
        <f t="shared" si="140"/>
        <v>0</v>
      </c>
      <c r="O413" s="15">
        <f t="shared" si="136"/>
        <v>0</v>
      </c>
      <c r="P413" s="15">
        <f>IF(L413=0,0,SUM($L$16:L413))</f>
        <v>0</v>
      </c>
      <c r="Q413" s="22" t="str">
        <f t="shared" si="137"/>
        <v/>
      </c>
      <c r="S413" s="10">
        <f t="shared" si="142"/>
        <v>398</v>
      </c>
      <c r="T413" s="57">
        <f t="shared" si="143"/>
        <v>362.48</v>
      </c>
      <c r="U413" s="57">
        <f t="shared" si="144"/>
        <v>31.185502544084898</v>
      </c>
      <c r="V413" s="57">
        <f t="shared" si="145"/>
        <v>331.29449745591512</v>
      </c>
      <c r="W413" s="57">
        <f t="shared" si="146"/>
        <v>22835.078821007151</v>
      </c>
      <c r="X413" s="57">
        <f>IF(W413=0,0,SUM($U$16:U413))</f>
        <v>42102.118821007236</v>
      </c>
      <c r="Y413" s="22" t="str">
        <f t="shared" si="147"/>
        <v/>
      </c>
      <c r="Z413" s="15">
        <f t="shared" si="128"/>
        <v>17</v>
      </c>
    </row>
    <row r="414" spans="2:26" x14ac:dyDescent="0.3">
      <c r="B414" s="10">
        <f t="shared" si="141"/>
        <v>399</v>
      </c>
      <c r="C414" s="53">
        <f t="shared" si="148"/>
        <v>0</v>
      </c>
      <c r="D414" s="53">
        <f t="shared" si="129"/>
        <v>0</v>
      </c>
      <c r="E414" s="53">
        <f t="shared" si="130"/>
        <v>0</v>
      </c>
      <c r="F414" s="53">
        <f t="shared" si="131"/>
        <v>0</v>
      </c>
      <c r="G414" s="53">
        <f>IF(D414=0,0,SUM($D$16:D414))</f>
        <v>0</v>
      </c>
      <c r="H414" s="22" t="str">
        <f t="shared" si="132"/>
        <v/>
      </c>
      <c r="J414" s="10">
        <f t="shared" si="139"/>
        <v>399</v>
      </c>
      <c r="K414" s="15">
        <f t="shared" si="133"/>
        <v>0</v>
      </c>
      <c r="L414" s="15">
        <f t="shared" si="134"/>
        <v>0</v>
      </c>
      <c r="M414" s="15">
        <f t="shared" si="135"/>
        <v>0</v>
      </c>
      <c r="N414" s="15">
        <f t="shared" si="140"/>
        <v>0</v>
      </c>
      <c r="O414" s="15">
        <f t="shared" si="136"/>
        <v>0</v>
      </c>
      <c r="P414" s="15">
        <f>IF(L414=0,0,SUM($L$16:L414))</f>
        <v>0</v>
      </c>
      <c r="Q414" s="22" t="str">
        <f t="shared" si="137"/>
        <v/>
      </c>
      <c r="S414" s="10">
        <f t="shared" si="142"/>
        <v>399</v>
      </c>
      <c r="T414" s="57">
        <f t="shared" si="143"/>
        <v>362.48</v>
      </c>
      <c r="U414" s="57">
        <f t="shared" si="144"/>
        <v>30.739529182125015</v>
      </c>
      <c r="V414" s="57">
        <f t="shared" si="145"/>
        <v>331.74047081787501</v>
      </c>
      <c r="W414" s="57">
        <f t="shared" si="146"/>
        <v>22503.338350189275</v>
      </c>
      <c r="X414" s="57">
        <f>IF(W414=0,0,SUM($U$16:U414))</f>
        <v>42132.858350189359</v>
      </c>
      <c r="Y414" s="22" t="str">
        <f t="shared" si="147"/>
        <v/>
      </c>
      <c r="Z414" s="15">
        <f t="shared" si="128"/>
        <v>17</v>
      </c>
    </row>
    <row r="415" spans="2:26" x14ac:dyDescent="0.3">
      <c r="B415" s="10">
        <f t="shared" si="141"/>
        <v>400</v>
      </c>
      <c r="C415" s="53">
        <f t="shared" si="148"/>
        <v>0</v>
      </c>
      <c r="D415" s="53">
        <f t="shared" si="129"/>
        <v>0</v>
      </c>
      <c r="E415" s="53">
        <f t="shared" si="130"/>
        <v>0</v>
      </c>
      <c r="F415" s="53">
        <f t="shared" si="131"/>
        <v>0</v>
      </c>
      <c r="G415" s="53">
        <f>IF(D415=0,0,SUM($D$16:D415))</f>
        <v>0</v>
      </c>
      <c r="H415" s="22" t="str">
        <f t="shared" si="132"/>
        <v/>
      </c>
      <c r="J415" s="10">
        <f t="shared" si="139"/>
        <v>400</v>
      </c>
      <c r="K415" s="15">
        <f t="shared" si="133"/>
        <v>0</v>
      </c>
      <c r="L415" s="15">
        <f t="shared" si="134"/>
        <v>0</v>
      </c>
      <c r="M415" s="15">
        <f t="shared" si="135"/>
        <v>0</v>
      </c>
      <c r="N415" s="15">
        <f t="shared" si="140"/>
        <v>0</v>
      </c>
      <c r="O415" s="15">
        <f t="shared" si="136"/>
        <v>0</v>
      </c>
      <c r="P415" s="15">
        <f>IF(L415=0,0,SUM($L$16:L415))</f>
        <v>0</v>
      </c>
      <c r="Q415" s="22" t="str">
        <f t="shared" si="137"/>
        <v/>
      </c>
      <c r="S415" s="10">
        <f t="shared" si="142"/>
        <v>400</v>
      </c>
      <c r="T415" s="57">
        <f t="shared" si="143"/>
        <v>362.48</v>
      </c>
      <c r="U415" s="57">
        <f t="shared" si="144"/>
        <v>30.292955471408643</v>
      </c>
      <c r="V415" s="57">
        <f t="shared" si="145"/>
        <v>332.1870445285914</v>
      </c>
      <c r="W415" s="57">
        <f t="shared" si="146"/>
        <v>22171.151305660682</v>
      </c>
      <c r="X415" s="57">
        <f>IF(W415=0,0,SUM($U$16:U415))</f>
        <v>42163.151305660766</v>
      </c>
      <c r="Y415" s="22" t="str">
        <f t="shared" si="147"/>
        <v/>
      </c>
      <c r="Z415" s="15">
        <f t="shared" si="128"/>
        <v>17</v>
      </c>
    </row>
    <row r="416" spans="2:26" x14ac:dyDescent="0.3">
      <c r="B416" s="10">
        <f t="shared" si="141"/>
        <v>401</v>
      </c>
      <c r="C416" s="53">
        <f t="shared" si="148"/>
        <v>0</v>
      </c>
      <c r="D416" s="53">
        <f t="shared" si="129"/>
        <v>0</v>
      </c>
      <c r="E416" s="53">
        <f t="shared" si="130"/>
        <v>0</v>
      </c>
      <c r="F416" s="53">
        <f t="shared" si="131"/>
        <v>0</v>
      </c>
      <c r="G416" s="53">
        <f>IF(D416=0,0,SUM($D$16:D416))</f>
        <v>0</v>
      </c>
      <c r="H416" s="22" t="str">
        <f t="shared" si="132"/>
        <v/>
      </c>
      <c r="J416" s="10">
        <f t="shared" si="139"/>
        <v>401</v>
      </c>
      <c r="K416" s="15">
        <f t="shared" si="133"/>
        <v>0</v>
      </c>
      <c r="L416" s="15">
        <f t="shared" si="134"/>
        <v>0</v>
      </c>
      <c r="M416" s="15">
        <f t="shared" si="135"/>
        <v>0</v>
      </c>
      <c r="N416" s="15">
        <f t="shared" si="140"/>
        <v>0</v>
      </c>
      <c r="O416" s="15">
        <f t="shared" si="136"/>
        <v>0</v>
      </c>
      <c r="P416" s="15">
        <f>IF(L416=0,0,SUM($L$16:L416))</f>
        <v>0</v>
      </c>
      <c r="Q416" s="22" t="str">
        <f t="shared" si="137"/>
        <v/>
      </c>
      <c r="S416" s="10">
        <f t="shared" si="142"/>
        <v>401</v>
      </c>
      <c r="T416" s="57">
        <f t="shared" si="143"/>
        <v>362.48</v>
      </c>
      <c r="U416" s="57">
        <f t="shared" si="144"/>
        <v>29.845780603773999</v>
      </c>
      <c r="V416" s="57">
        <f t="shared" si="145"/>
        <v>332.634219396226</v>
      </c>
      <c r="W416" s="57">
        <f t="shared" si="146"/>
        <v>21838.517086264455</v>
      </c>
      <c r="X416" s="57">
        <f>IF(W416=0,0,SUM($U$16:U416))</f>
        <v>42192.997086264542</v>
      </c>
      <c r="Y416" s="22" t="str">
        <f t="shared" si="147"/>
        <v/>
      </c>
      <c r="Z416" s="15">
        <f t="shared" si="128"/>
        <v>17</v>
      </c>
    </row>
    <row r="417" spans="2:26" x14ac:dyDescent="0.3">
      <c r="B417" s="10">
        <f t="shared" si="141"/>
        <v>402</v>
      </c>
      <c r="C417" s="53">
        <f t="shared" si="148"/>
        <v>0</v>
      </c>
      <c r="D417" s="53">
        <f t="shared" si="129"/>
        <v>0</v>
      </c>
      <c r="E417" s="53">
        <f t="shared" si="130"/>
        <v>0</v>
      </c>
      <c r="F417" s="53">
        <f t="shared" si="131"/>
        <v>0</v>
      </c>
      <c r="G417" s="53">
        <f>IF(D417=0,0,SUM($D$16:D417))</f>
        <v>0</v>
      </c>
      <c r="H417" s="22" t="str">
        <f t="shared" si="132"/>
        <v/>
      </c>
      <c r="J417" s="10">
        <f t="shared" si="139"/>
        <v>402</v>
      </c>
      <c r="K417" s="15">
        <f t="shared" si="133"/>
        <v>0</v>
      </c>
      <c r="L417" s="15">
        <f t="shared" si="134"/>
        <v>0</v>
      </c>
      <c r="M417" s="15">
        <f t="shared" si="135"/>
        <v>0</v>
      </c>
      <c r="N417" s="15">
        <f t="shared" si="140"/>
        <v>0</v>
      </c>
      <c r="O417" s="15">
        <f t="shared" si="136"/>
        <v>0</v>
      </c>
      <c r="P417" s="15">
        <f>IF(L417=0,0,SUM($L$16:L417))</f>
        <v>0</v>
      </c>
      <c r="Q417" s="22" t="str">
        <f t="shared" si="137"/>
        <v/>
      </c>
      <c r="S417" s="10">
        <f t="shared" si="142"/>
        <v>402</v>
      </c>
      <c r="T417" s="57">
        <f t="shared" si="143"/>
        <v>362.48</v>
      </c>
      <c r="U417" s="57">
        <f t="shared" si="144"/>
        <v>29.398003769971385</v>
      </c>
      <c r="V417" s="57">
        <f t="shared" si="145"/>
        <v>333.08199623002861</v>
      </c>
      <c r="W417" s="57">
        <f t="shared" si="146"/>
        <v>21505.435090034425</v>
      </c>
      <c r="X417" s="57">
        <f>IF(W417=0,0,SUM($U$16:U417))</f>
        <v>42222.395090034515</v>
      </c>
      <c r="Y417" s="22" t="str">
        <f t="shared" si="147"/>
        <v/>
      </c>
      <c r="Z417" s="15">
        <f t="shared" si="128"/>
        <v>17</v>
      </c>
    </row>
    <row r="418" spans="2:26" x14ac:dyDescent="0.3">
      <c r="B418" s="10">
        <f t="shared" si="141"/>
        <v>403</v>
      </c>
      <c r="C418" s="53">
        <f t="shared" si="148"/>
        <v>0</v>
      </c>
      <c r="D418" s="53">
        <f t="shared" si="129"/>
        <v>0</v>
      </c>
      <c r="E418" s="53">
        <f t="shared" si="130"/>
        <v>0</v>
      </c>
      <c r="F418" s="53">
        <f t="shared" si="131"/>
        <v>0</v>
      </c>
      <c r="G418" s="53">
        <f>IF(D418=0,0,SUM($D$16:D418))</f>
        <v>0</v>
      </c>
      <c r="H418" s="22" t="str">
        <f t="shared" si="132"/>
        <v/>
      </c>
      <c r="J418" s="10">
        <f t="shared" si="139"/>
        <v>403</v>
      </c>
      <c r="K418" s="15">
        <f t="shared" si="133"/>
        <v>0</v>
      </c>
      <c r="L418" s="15">
        <f t="shared" si="134"/>
        <v>0</v>
      </c>
      <c r="M418" s="15">
        <f t="shared" si="135"/>
        <v>0</v>
      </c>
      <c r="N418" s="15">
        <f t="shared" si="140"/>
        <v>0</v>
      </c>
      <c r="O418" s="15">
        <f t="shared" si="136"/>
        <v>0</v>
      </c>
      <c r="P418" s="15">
        <f>IF(L418=0,0,SUM($L$16:L418))</f>
        <v>0</v>
      </c>
      <c r="Q418" s="22" t="str">
        <f t="shared" si="137"/>
        <v/>
      </c>
      <c r="S418" s="10">
        <f t="shared" si="142"/>
        <v>403</v>
      </c>
      <c r="T418" s="57">
        <f t="shared" si="143"/>
        <v>362.48</v>
      </c>
      <c r="U418" s="57">
        <f t="shared" si="144"/>
        <v>28.949624159661727</v>
      </c>
      <c r="V418" s="57">
        <f t="shared" si="145"/>
        <v>333.53037584033831</v>
      </c>
      <c r="W418" s="57">
        <f t="shared" si="146"/>
        <v>21171.904714194086</v>
      </c>
      <c r="X418" s="57">
        <f>IF(W418=0,0,SUM($U$16:U418))</f>
        <v>42251.34471419418</v>
      </c>
      <c r="Y418" s="22" t="str">
        <f t="shared" si="147"/>
        <v/>
      </c>
      <c r="Z418" s="15">
        <f t="shared" si="128"/>
        <v>17</v>
      </c>
    </row>
    <row r="419" spans="2:26" x14ac:dyDescent="0.3">
      <c r="B419" s="10">
        <f t="shared" si="141"/>
        <v>404</v>
      </c>
      <c r="C419" s="53">
        <f t="shared" si="148"/>
        <v>0</v>
      </c>
      <c r="D419" s="53">
        <f t="shared" si="129"/>
        <v>0</v>
      </c>
      <c r="E419" s="53">
        <f t="shared" si="130"/>
        <v>0</v>
      </c>
      <c r="F419" s="53">
        <f t="shared" si="131"/>
        <v>0</v>
      </c>
      <c r="G419" s="53">
        <f>IF(D419=0,0,SUM($D$16:D419))</f>
        <v>0</v>
      </c>
      <c r="H419" s="22" t="str">
        <f t="shared" si="132"/>
        <v/>
      </c>
      <c r="J419" s="10">
        <f t="shared" si="139"/>
        <v>404</v>
      </c>
      <c r="K419" s="15">
        <f t="shared" si="133"/>
        <v>0</v>
      </c>
      <c r="L419" s="15">
        <f t="shared" si="134"/>
        <v>0</v>
      </c>
      <c r="M419" s="15">
        <f t="shared" si="135"/>
        <v>0</v>
      </c>
      <c r="N419" s="15">
        <f t="shared" si="140"/>
        <v>0</v>
      </c>
      <c r="O419" s="15">
        <f t="shared" si="136"/>
        <v>0</v>
      </c>
      <c r="P419" s="15">
        <f>IF(L419=0,0,SUM($L$16:L419))</f>
        <v>0</v>
      </c>
      <c r="Q419" s="22" t="str">
        <f t="shared" si="137"/>
        <v/>
      </c>
      <c r="S419" s="10">
        <f t="shared" si="142"/>
        <v>404</v>
      </c>
      <c r="T419" s="57">
        <f t="shared" si="143"/>
        <v>362.48</v>
      </c>
      <c r="U419" s="57">
        <f t="shared" si="144"/>
        <v>28.500640961415119</v>
      </c>
      <c r="V419" s="57">
        <f t="shared" si="145"/>
        <v>333.9793590385849</v>
      </c>
      <c r="W419" s="57">
        <f t="shared" si="146"/>
        <v>20837.925355155501</v>
      </c>
      <c r="X419" s="57">
        <f>IF(W419=0,0,SUM($U$16:U419))</f>
        <v>42279.845355155594</v>
      </c>
      <c r="Y419" s="22" t="str">
        <f t="shared" si="147"/>
        <v/>
      </c>
      <c r="Z419" s="15">
        <f t="shared" si="128"/>
        <v>17</v>
      </c>
    </row>
    <row r="420" spans="2:26" x14ac:dyDescent="0.3">
      <c r="B420" s="10">
        <f t="shared" si="141"/>
        <v>405</v>
      </c>
      <c r="C420" s="53">
        <f t="shared" si="148"/>
        <v>0</v>
      </c>
      <c r="D420" s="53">
        <f t="shared" si="129"/>
        <v>0</v>
      </c>
      <c r="E420" s="53">
        <f t="shared" si="130"/>
        <v>0</v>
      </c>
      <c r="F420" s="53">
        <f t="shared" si="131"/>
        <v>0</v>
      </c>
      <c r="G420" s="53">
        <f>IF(D420=0,0,SUM($D$16:D420))</f>
        <v>0</v>
      </c>
      <c r="H420" s="22" t="str">
        <f t="shared" si="132"/>
        <v/>
      </c>
      <c r="J420" s="10">
        <f t="shared" si="139"/>
        <v>405</v>
      </c>
      <c r="K420" s="15">
        <f t="shared" si="133"/>
        <v>0</v>
      </c>
      <c r="L420" s="15">
        <f t="shared" si="134"/>
        <v>0</v>
      </c>
      <c r="M420" s="15">
        <f t="shared" si="135"/>
        <v>0</v>
      </c>
      <c r="N420" s="15">
        <f t="shared" si="140"/>
        <v>0</v>
      </c>
      <c r="O420" s="15">
        <f t="shared" si="136"/>
        <v>0</v>
      </c>
      <c r="P420" s="15">
        <f>IF(L420=0,0,SUM($L$16:L420))</f>
        <v>0</v>
      </c>
      <c r="Q420" s="22" t="str">
        <f t="shared" si="137"/>
        <v/>
      </c>
      <c r="S420" s="10">
        <f t="shared" si="142"/>
        <v>405</v>
      </c>
      <c r="T420" s="57">
        <f t="shared" si="143"/>
        <v>362.48</v>
      </c>
      <c r="U420" s="57">
        <f t="shared" si="144"/>
        <v>28.051053362709332</v>
      </c>
      <c r="V420" s="57">
        <f t="shared" si="145"/>
        <v>334.42894663729066</v>
      </c>
      <c r="W420" s="57">
        <f t="shared" si="146"/>
        <v>20503.496408518211</v>
      </c>
      <c r="X420" s="57">
        <f>IF(W420=0,0,SUM($U$16:U420))</f>
        <v>42307.896408518303</v>
      </c>
      <c r="Y420" s="22" t="str">
        <f t="shared" si="147"/>
        <v/>
      </c>
      <c r="Z420" s="15">
        <f t="shared" si="128"/>
        <v>17</v>
      </c>
    </row>
    <row r="421" spans="2:26" x14ac:dyDescent="0.3">
      <c r="B421" s="10">
        <f t="shared" si="141"/>
        <v>406</v>
      </c>
      <c r="C421" s="53">
        <f t="shared" si="148"/>
        <v>0</v>
      </c>
      <c r="D421" s="53">
        <f t="shared" si="129"/>
        <v>0</v>
      </c>
      <c r="E421" s="53">
        <f t="shared" si="130"/>
        <v>0</v>
      </c>
      <c r="F421" s="53">
        <f t="shared" si="131"/>
        <v>0</v>
      </c>
      <c r="G421" s="53">
        <f>IF(D421=0,0,SUM($D$16:D421))</f>
        <v>0</v>
      </c>
      <c r="H421" s="22" t="str">
        <f t="shared" si="132"/>
        <v/>
      </c>
      <c r="J421" s="10">
        <f t="shared" si="139"/>
        <v>406</v>
      </c>
      <c r="K421" s="15">
        <f t="shared" si="133"/>
        <v>0</v>
      </c>
      <c r="L421" s="15">
        <f t="shared" si="134"/>
        <v>0</v>
      </c>
      <c r="M421" s="15">
        <f t="shared" si="135"/>
        <v>0</v>
      </c>
      <c r="N421" s="15">
        <f t="shared" si="140"/>
        <v>0</v>
      </c>
      <c r="O421" s="15">
        <f t="shared" si="136"/>
        <v>0</v>
      </c>
      <c r="P421" s="15">
        <f>IF(L421=0,0,SUM($L$16:L421))</f>
        <v>0</v>
      </c>
      <c r="Q421" s="22" t="str">
        <f t="shared" si="137"/>
        <v/>
      </c>
      <c r="S421" s="10">
        <f t="shared" si="142"/>
        <v>406</v>
      </c>
      <c r="T421" s="57">
        <f t="shared" si="143"/>
        <v>362.48</v>
      </c>
      <c r="U421" s="57">
        <f t="shared" si="144"/>
        <v>27.600860549928363</v>
      </c>
      <c r="V421" s="57">
        <f t="shared" si="145"/>
        <v>334.87913945007165</v>
      </c>
      <c r="W421" s="57">
        <f t="shared" si="146"/>
        <v>20168.617269068138</v>
      </c>
      <c r="X421" s="57">
        <f>IF(W421=0,0,SUM($U$16:U421))</f>
        <v>42335.497269068233</v>
      </c>
      <c r="Y421" s="22" t="str">
        <f t="shared" si="147"/>
        <v/>
      </c>
      <c r="Z421" s="15">
        <f t="shared" si="128"/>
        <v>17</v>
      </c>
    </row>
    <row r="422" spans="2:26" x14ac:dyDescent="0.3">
      <c r="B422" s="10">
        <f t="shared" si="141"/>
        <v>407</v>
      </c>
      <c r="C422" s="53">
        <f t="shared" si="148"/>
        <v>0</v>
      </c>
      <c r="D422" s="53">
        <f t="shared" si="129"/>
        <v>0</v>
      </c>
      <c r="E422" s="53">
        <f t="shared" si="130"/>
        <v>0</v>
      </c>
      <c r="F422" s="53">
        <f t="shared" si="131"/>
        <v>0</v>
      </c>
      <c r="G422" s="53">
        <f>IF(D422=0,0,SUM($D$16:D422))</f>
        <v>0</v>
      </c>
      <c r="H422" s="22" t="str">
        <f t="shared" si="132"/>
        <v/>
      </c>
      <c r="J422" s="10">
        <f t="shared" si="139"/>
        <v>407</v>
      </c>
      <c r="K422" s="15">
        <f t="shared" si="133"/>
        <v>0</v>
      </c>
      <c r="L422" s="15">
        <f t="shared" si="134"/>
        <v>0</v>
      </c>
      <c r="M422" s="15">
        <f t="shared" si="135"/>
        <v>0</v>
      </c>
      <c r="N422" s="15">
        <f t="shared" si="140"/>
        <v>0</v>
      </c>
      <c r="O422" s="15">
        <f t="shared" si="136"/>
        <v>0</v>
      </c>
      <c r="P422" s="15">
        <f>IF(L422=0,0,SUM($L$16:L422))</f>
        <v>0</v>
      </c>
      <c r="Q422" s="22" t="str">
        <f t="shared" si="137"/>
        <v/>
      </c>
      <c r="S422" s="10">
        <f t="shared" si="142"/>
        <v>407</v>
      </c>
      <c r="T422" s="57">
        <f t="shared" si="143"/>
        <v>362.48</v>
      </c>
      <c r="U422" s="57">
        <f t="shared" si="144"/>
        <v>27.150061708360958</v>
      </c>
      <c r="V422" s="57">
        <f t="shared" si="145"/>
        <v>335.32993829163905</v>
      </c>
      <c r="W422" s="57">
        <f t="shared" si="146"/>
        <v>19833.2873307765</v>
      </c>
      <c r="X422" s="57">
        <f>IF(W422=0,0,SUM($U$16:U422))</f>
        <v>42362.647330776592</v>
      </c>
      <c r="Y422" s="22" t="str">
        <f t="shared" si="147"/>
        <v/>
      </c>
      <c r="Z422" s="15">
        <f t="shared" si="128"/>
        <v>17</v>
      </c>
    </row>
    <row r="423" spans="2:26" x14ac:dyDescent="0.3">
      <c r="B423" s="10">
        <f t="shared" si="141"/>
        <v>408</v>
      </c>
      <c r="C423" s="53">
        <f t="shared" si="148"/>
        <v>0</v>
      </c>
      <c r="D423" s="53">
        <f t="shared" si="129"/>
        <v>0</v>
      </c>
      <c r="E423" s="53">
        <f t="shared" si="130"/>
        <v>0</v>
      </c>
      <c r="F423" s="53">
        <f t="shared" si="131"/>
        <v>0</v>
      </c>
      <c r="G423" s="53">
        <f>IF(D423=0,0,SUM($D$16:D423))</f>
        <v>0</v>
      </c>
      <c r="H423" s="22" t="str">
        <f t="shared" si="132"/>
        <v/>
      </c>
      <c r="J423" s="10">
        <f t="shared" si="139"/>
        <v>408</v>
      </c>
      <c r="K423" s="15">
        <f t="shared" si="133"/>
        <v>0</v>
      </c>
      <c r="L423" s="15">
        <f t="shared" si="134"/>
        <v>0</v>
      </c>
      <c r="M423" s="15">
        <f t="shared" si="135"/>
        <v>0</v>
      </c>
      <c r="N423" s="15">
        <f t="shared" si="140"/>
        <v>0</v>
      </c>
      <c r="O423" s="15">
        <f t="shared" si="136"/>
        <v>0</v>
      </c>
      <c r="P423" s="15">
        <f>IF(L423=0,0,SUM($L$16:L423))</f>
        <v>0</v>
      </c>
      <c r="Q423" s="22" t="str">
        <f t="shared" si="137"/>
        <v/>
      </c>
      <c r="S423" s="10">
        <f t="shared" si="142"/>
        <v>408</v>
      </c>
      <c r="T423" s="57">
        <f t="shared" si="143"/>
        <v>362.48</v>
      </c>
      <c r="U423" s="57">
        <f t="shared" si="144"/>
        <v>26.698656022199138</v>
      </c>
      <c r="V423" s="57">
        <f t="shared" si="145"/>
        <v>335.78134397780087</v>
      </c>
      <c r="W423" s="57">
        <f t="shared" si="146"/>
        <v>19497.5059867987</v>
      </c>
      <c r="X423" s="57">
        <f>IF(W423=0,0,SUM($U$16:U423))</f>
        <v>42389.345986798791</v>
      </c>
      <c r="Y423" s="22" t="str">
        <f t="shared" si="147"/>
        <v/>
      </c>
      <c r="Z423" s="15">
        <f t="shared" si="128"/>
        <v>17</v>
      </c>
    </row>
    <row r="424" spans="2:26" x14ac:dyDescent="0.3">
      <c r="B424" s="10">
        <f t="shared" si="141"/>
        <v>409</v>
      </c>
      <c r="C424" s="53">
        <f t="shared" si="148"/>
        <v>0</v>
      </c>
      <c r="D424" s="53">
        <f t="shared" si="129"/>
        <v>0</v>
      </c>
      <c r="E424" s="53">
        <f t="shared" si="130"/>
        <v>0</v>
      </c>
      <c r="F424" s="53">
        <f t="shared" si="131"/>
        <v>0</v>
      </c>
      <c r="G424" s="53">
        <f>IF(D424=0,0,SUM($D$16:D424))</f>
        <v>0</v>
      </c>
      <c r="H424" s="22" t="str">
        <f t="shared" si="132"/>
        <v/>
      </c>
      <c r="J424" s="10">
        <f t="shared" si="139"/>
        <v>409</v>
      </c>
      <c r="K424" s="15">
        <f t="shared" si="133"/>
        <v>0</v>
      </c>
      <c r="L424" s="15">
        <f t="shared" si="134"/>
        <v>0</v>
      </c>
      <c r="M424" s="15">
        <f t="shared" si="135"/>
        <v>0</v>
      </c>
      <c r="N424" s="15">
        <f t="shared" si="140"/>
        <v>0</v>
      </c>
      <c r="O424" s="15">
        <f t="shared" si="136"/>
        <v>0</v>
      </c>
      <c r="P424" s="15">
        <f>IF(L424=0,0,SUM($L$16:L424))</f>
        <v>0</v>
      </c>
      <c r="Q424" s="22" t="str">
        <f t="shared" si="137"/>
        <v/>
      </c>
      <c r="S424" s="10">
        <f t="shared" si="142"/>
        <v>409</v>
      </c>
      <c r="T424" s="57">
        <f t="shared" si="143"/>
        <v>362.48</v>
      </c>
      <c r="U424" s="57">
        <f t="shared" si="144"/>
        <v>26.246642674536716</v>
      </c>
      <c r="V424" s="57">
        <f t="shared" si="145"/>
        <v>336.23335732546332</v>
      </c>
      <c r="W424" s="57">
        <f t="shared" si="146"/>
        <v>19161.272629473238</v>
      </c>
      <c r="X424" s="57">
        <f>IF(W424=0,0,SUM($U$16:U424))</f>
        <v>42415.592629473329</v>
      </c>
      <c r="Y424" s="22" t="str">
        <f t="shared" si="147"/>
        <v/>
      </c>
      <c r="Z424" s="15">
        <f t="shared" si="128"/>
        <v>18</v>
      </c>
    </row>
    <row r="425" spans="2:26" x14ac:dyDescent="0.3">
      <c r="B425" s="10">
        <f t="shared" si="141"/>
        <v>410</v>
      </c>
      <c r="C425" s="53">
        <f t="shared" si="148"/>
        <v>0</v>
      </c>
      <c r="D425" s="53">
        <f t="shared" si="129"/>
        <v>0</v>
      </c>
      <c r="E425" s="53">
        <f t="shared" si="130"/>
        <v>0</v>
      </c>
      <c r="F425" s="53">
        <f t="shared" si="131"/>
        <v>0</v>
      </c>
      <c r="G425" s="53">
        <f>IF(D425=0,0,SUM($D$16:D425))</f>
        <v>0</v>
      </c>
      <c r="H425" s="22" t="str">
        <f t="shared" si="132"/>
        <v/>
      </c>
      <c r="J425" s="10">
        <f t="shared" si="139"/>
        <v>410</v>
      </c>
      <c r="K425" s="15">
        <f t="shared" si="133"/>
        <v>0</v>
      </c>
      <c r="L425" s="15">
        <f t="shared" si="134"/>
        <v>0</v>
      </c>
      <c r="M425" s="15">
        <f t="shared" si="135"/>
        <v>0</v>
      </c>
      <c r="N425" s="15">
        <f t="shared" si="140"/>
        <v>0</v>
      </c>
      <c r="O425" s="15">
        <f t="shared" si="136"/>
        <v>0</v>
      </c>
      <c r="P425" s="15">
        <f>IF(L425=0,0,SUM($L$16:L425))</f>
        <v>0</v>
      </c>
      <c r="Q425" s="22" t="str">
        <f t="shared" si="137"/>
        <v/>
      </c>
      <c r="S425" s="10">
        <f t="shared" si="142"/>
        <v>410</v>
      </c>
      <c r="T425" s="57">
        <f t="shared" si="143"/>
        <v>362.48</v>
      </c>
      <c r="U425" s="57">
        <f t="shared" si="144"/>
        <v>25.794020847367825</v>
      </c>
      <c r="V425" s="57">
        <f t="shared" si="145"/>
        <v>336.68597915263217</v>
      </c>
      <c r="W425" s="57">
        <f t="shared" si="146"/>
        <v>18824.586650320605</v>
      </c>
      <c r="X425" s="57">
        <f>IF(W425=0,0,SUM($U$16:U425))</f>
        <v>42441.386650320695</v>
      </c>
      <c r="Y425" s="22" t="str">
        <f t="shared" si="147"/>
        <v/>
      </c>
      <c r="Z425" s="15">
        <f t="shared" ref="Z425:Z488" si="149">Z401+1</f>
        <v>18</v>
      </c>
    </row>
    <row r="426" spans="2:26" x14ac:dyDescent="0.3">
      <c r="B426" s="10">
        <f t="shared" si="141"/>
        <v>411</v>
      </c>
      <c r="C426" s="53">
        <f t="shared" si="148"/>
        <v>0</v>
      </c>
      <c r="D426" s="53">
        <f t="shared" si="129"/>
        <v>0</v>
      </c>
      <c r="E426" s="53">
        <f t="shared" si="130"/>
        <v>0</v>
      </c>
      <c r="F426" s="53">
        <f t="shared" si="131"/>
        <v>0</v>
      </c>
      <c r="G426" s="53">
        <f>IF(D426=0,0,SUM($D$16:D426))</f>
        <v>0</v>
      </c>
      <c r="H426" s="22" t="str">
        <f t="shared" si="132"/>
        <v/>
      </c>
      <c r="J426" s="10">
        <f t="shared" si="139"/>
        <v>411</v>
      </c>
      <c r="K426" s="15">
        <f t="shared" si="133"/>
        <v>0</v>
      </c>
      <c r="L426" s="15">
        <f t="shared" si="134"/>
        <v>0</v>
      </c>
      <c r="M426" s="15">
        <f t="shared" si="135"/>
        <v>0</v>
      </c>
      <c r="N426" s="15">
        <f t="shared" si="140"/>
        <v>0</v>
      </c>
      <c r="O426" s="15">
        <f t="shared" si="136"/>
        <v>0</v>
      </c>
      <c r="P426" s="15">
        <f>IF(L426=0,0,SUM($L$16:L426))</f>
        <v>0</v>
      </c>
      <c r="Q426" s="22" t="str">
        <f t="shared" si="137"/>
        <v/>
      </c>
      <c r="S426" s="10">
        <f t="shared" si="142"/>
        <v>411</v>
      </c>
      <c r="T426" s="57">
        <f t="shared" si="143"/>
        <v>362.48</v>
      </c>
      <c r="U426" s="57">
        <f t="shared" si="144"/>
        <v>25.340789721585434</v>
      </c>
      <c r="V426" s="57">
        <f t="shared" si="145"/>
        <v>337.13921027841457</v>
      </c>
      <c r="W426" s="57">
        <f t="shared" si="146"/>
        <v>18487.44744004219</v>
      </c>
      <c r="X426" s="57">
        <f>IF(W426=0,0,SUM($U$16:U426))</f>
        <v>42466.727440042283</v>
      </c>
      <c r="Y426" s="22" t="str">
        <f t="shared" si="147"/>
        <v/>
      </c>
      <c r="Z426" s="15">
        <f t="shared" si="149"/>
        <v>18</v>
      </c>
    </row>
    <row r="427" spans="2:26" x14ac:dyDescent="0.3">
      <c r="B427" s="10">
        <f t="shared" si="141"/>
        <v>412</v>
      </c>
      <c r="C427" s="53">
        <f t="shared" si="148"/>
        <v>0</v>
      </c>
      <c r="D427" s="53">
        <f t="shared" si="129"/>
        <v>0</v>
      </c>
      <c r="E427" s="53">
        <f t="shared" si="130"/>
        <v>0</v>
      </c>
      <c r="F427" s="53">
        <f t="shared" si="131"/>
        <v>0</v>
      </c>
      <c r="G427" s="53">
        <f>IF(D427=0,0,SUM($D$16:D427))</f>
        <v>0</v>
      </c>
      <c r="H427" s="22" t="str">
        <f t="shared" si="132"/>
        <v/>
      </c>
      <c r="J427" s="10">
        <f t="shared" si="139"/>
        <v>412</v>
      </c>
      <c r="K427" s="15">
        <f t="shared" si="133"/>
        <v>0</v>
      </c>
      <c r="L427" s="15">
        <f t="shared" si="134"/>
        <v>0</v>
      </c>
      <c r="M427" s="15">
        <f t="shared" si="135"/>
        <v>0</v>
      </c>
      <c r="N427" s="15">
        <f t="shared" si="140"/>
        <v>0</v>
      </c>
      <c r="O427" s="15">
        <f t="shared" si="136"/>
        <v>0</v>
      </c>
      <c r="P427" s="15">
        <f>IF(L427=0,0,SUM($L$16:L427))</f>
        <v>0</v>
      </c>
      <c r="Q427" s="22" t="str">
        <f t="shared" si="137"/>
        <v/>
      </c>
      <c r="S427" s="10">
        <f t="shared" si="142"/>
        <v>412</v>
      </c>
      <c r="T427" s="57">
        <f t="shared" si="143"/>
        <v>362.48</v>
      </c>
      <c r="U427" s="57">
        <f t="shared" si="144"/>
        <v>24.886948476979875</v>
      </c>
      <c r="V427" s="57">
        <f t="shared" si="145"/>
        <v>337.59305152302016</v>
      </c>
      <c r="W427" s="57">
        <f t="shared" si="146"/>
        <v>18149.854388519168</v>
      </c>
      <c r="X427" s="57">
        <f>IF(W427=0,0,SUM($U$16:U427))</f>
        <v>42491.614388519265</v>
      </c>
      <c r="Y427" s="22" t="str">
        <f t="shared" si="147"/>
        <v/>
      </c>
      <c r="Z427" s="15">
        <f t="shared" si="149"/>
        <v>18</v>
      </c>
    </row>
    <row r="428" spans="2:26" x14ac:dyDescent="0.3">
      <c r="B428" s="10">
        <f t="shared" si="141"/>
        <v>413</v>
      </c>
      <c r="C428" s="53">
        <f t="shared" si="148"/>
        <v>0</v>
      </c>
      <c r="D428" s="53">
        <f t="shared" si="129"/>
        <v>0</v>
      </c>
      <c r="E428" s="53">
        <f t="shared" si="130"/>
        <v>0</v>
      </c>
      <c r="F428" s="53">
        <f t="shared" si="131"/>
        <v>0</v>
      </c>
      <c r="G428" s="53">
        <f>IF(D428=0,0,SUM($D$16:D428))</f>
        <v>0</v>
      </c>
      <c r="H428" s="22" t="str">
        <f t="shared" si="132"/>
        <v/>
      </c>
      <c r="J428" s="10">
        <f t="shared" si="139"/>
        <v>413</v>
      </c>
      <c r="K428" s="15">
        <f t="shared" si="133"/>
        <v>0</v>
      </c>
      <c r="L428" s="15">
        <f t="shared" si="134"/>
        <v>0</v>
      </c>
      <c r="M428" s="15">
        <f t="shared" si="135"/>
        <v>0</v>
      </c>
      <c r="N428" s="15">
        <f t="shared" si="140"/>
        <v>0</v>
      </c>
      <c r="O428" s="15">
        <f t="shared" si="136"/>
        <v>0</v>
      </c>
      <c r="P428" s="15">
        <f>IF(L428=0,0,SUM($L$16:L428))</f>
        <v>0</v>
      </c>
      <c r="Q428" s="22" t="str">
        <f t="shared" si="137"/>
        <v/>
      </c>
      <c r="S428" s="10">
        <f t="shared" si="142"/>
        <v>413</v>
      </c>
      <c r="T428" s="57">
        <f t="shared" si="143"/>
        <v>362.48</v>
      </c>
      <c r="U428" s="57">
        <f t="shared" si="144"/>
        <v>24.432496292237342</v>
      </c>
      <c r="V428" s="57">
        <f t="shared" si="145"/>
        <v>338.0475037077627</v>
      </c>
      <c r="W428" s="57">
        <f t="shared" si="146"/>
        <v>17811.806884811405</v>
      </c>
      <c r="X428" s="57">
        <f>IF(W428=0,0,SUM($U$16:U428))</f>
        <v>42516.046884811505</v>
      </c>
      <c r="Y428" s="22" t="str">
        <f t="shared" si="147"/>
        <v/>
      </c>
      <c r="Z428" s="15">
        <f t="shared" si="149"/>
        <v>18</v>
      </c>
    </row>
    <row r="429" spans="2:26" x14ac:dyDescent="0.3">
      <c r="B429" s="10">
        <f t="shared" si="141"/>
        <v>414</v>
      </c>
      <c r="C429" s="53">
        <f t="shared" si="148"/>
        <v>0</v>
      </c>
      <c r="D429" s="53">
        <f t="shared" si="129"/>
        <v>0</v>
      </c>
      <c r="E429" s="53">
        <f t="shared" si="130"/>
        <v>0</v>
      </c>
      <c r="F429" s="53">
        <f t="shared" si="131"/>
        <v>0</v>
      </c>
      <c r="G429" s="53">
        <f>IF(D429=0,0,SUM($D$16:D429))</f>
        <v>0</v>
      </c>
      <c r="H429" s="22" t="str">
        <f t="shared" si="132"/>
        <v/>
      </c>
      <c r="J429" s="10">
        <f t="shared" si="139"/>
        <v>414</v>
      </c>
      <c r="K429" s="15">
        <f t="shared" si="133"/>
        <v>0</v>
      </c>
      <c r="L429" s="15">
        <f t="shared" si="134"/>
        <v>0</v>
      </c>
      <c r="M429" s="15">
        <f t="shared" si="135"/>
        <v>0</v>
      </c>
      <c r="N429" s="15">
        <f t="shared" si="140"/>
        <v>0</v>
      </c>
      <c r="O429" s="15">
        <f t="shared" si="136"/>
        <v>0</v>
      </c>
      <c r="P429" s="15">
        <f>IF(L429=0,0,SUM($L$16:L429))</f>
        <v>0</v>
      </c>
      <c r="Q429" s="22" t="str">
        <f t="shared" si="137"/>
        <v/>
      </c>
      <c r="S429" s="10">
        <f t="shared" si="142"/>
        <v>414</v>
      </c>
      <c r="T429" s="57">
        <f t="shared" si="143"/>
        <v>362.48</v>
      </c>
      <c r="U429" s="57">
        <f t="shared" si="144"/>
        <v>23.977432344938432</v>
      </c>
      <c r="V429" s="57">
        <f t="shared" si="145"/>
        <v>338.50256765506157</v>
      </c>
      <c r="W429" s="57">
        <f t="shared" si="146"/>
        <v>17473.304317156344</v>
      </c>
      <c r="X429" s="57">
        <f>IF(W429=0,0,SUM($U$16:U429))</f>
        <v>42540.024317156443</v>
      </c>
      <c r="Y429" s="22" t="str">
        <f t="shared" si="147"/>
        <v/>
      </c>
      <c r="Z429" s="15">
        <f t="shared" si="149"/>
        <v>18</v>
      </c>
    </row>
    <row r="430" spans="2:26" x14ac:dyDescent="0.3">
      <c r="B430" s="10">
        <f t="shared" si="141"/>
        <v>415</v>
      </c>
      <c r="C430" s="53">
        <f t="shared" si="148"/>
        <v>0</v>
      </c>
      <c r="D430" s="53">
        <f t="shared" si="129"/>
        <v>0</v>
      </c>
      <c r="E430" s="53">
        <f t="shared" si="130"/>
        <v>0</v>
      </c>
      <c r="F430" s="53">
        <f t="shared" si="131"/>
        <v>0</v>
      </c>
      <c r="G430" s="53">
        <f>IF(D430=0,0,SUM($D$16:D430))</f>
        <v>0</v>
      </c>
      <c r="H430" s="22" t="str">
        <f t="shared" si="132"/>
        <v/>
      </c>
      <c r="J430" s="10">
        <f t="shared" si="139"/>
        <v>415</v>
      </c>
      <c r="K430" s="15">
        <f t="shared" si="133"/>
        <v>0</v>
      </c>
      <c r="L430" s="15">
        <f t="shared" si="134"/>
        <v>0</v>
      </c>
      <c r="M430" s="15">
        <f t="shared" si="135"/>
        <v>0</v>
      </c>
      <c r="N430" s="15">
        <f t="shared" si="140"/>
        <v>0</v>
      </c>
      <c r="O430" s="15">
        <f t="shared" si="136"/>
        <v>0</v>
      </c>
      <c r="P430" s="15">
        <f>IF(L430=0,0,SUM($L$16:L430))</f>
        <v>0</v>
      </c>
      <c r="Q430" s="22" t="str">
        <f t="shared" si="137"/>
        <v/>
      </c>
      <c r="S430" s="10">
        <f t="shared" si="142"/>
        <v>415</v>
      </c>
      <c r="T430" s="57">
        <f t="shared" si="143"/>
        <v>362.48</v>
      </c>
      <c r="U430" s="57">
        <f t="shared" si="144"/>
        <v>23.52175581155662</v>
      </c>
      <c r="V430" s="57">
        <f t="shared" si="145"/>
        <v>338.95824418844342</v>
      </c>
      <c r="W430" s="57">
        <f t="shared" si="146"/>
        <v>17134.346072967899</v>
      </c>
      <c r="X430" s="57">
        <f>IF(W430=0,0,SUM($U$16:U430))</f>
        <v>42563.546072967998</v>
      </c>
      <c r="Y430" s="22" t="str">
        <f t="shared" si="147"/>
        <v/>
      </c>
      <c r="Z430" s="15">
        <f t="shared" si="149"/>
        <v>18</v>
      </c>
    </row>
    <row r="431" spans="2:26" x14ac:dyDescent="0.3">
      <c r="B431" s="10">
        <f t="shared" si="141"/>
        <v>416</v>
      </c>
      <c r="C431" s="53">
        <f t="shared" si="148"/>
        <v>0</v>
      </c>
      <c r="D431" s="53">
        <f t="shared" si="129"/>
        <v>0</v>
      </c>
      <c r="E431" s="53">
        <f t="shared" si="130"/>
        <v>0</v>
      </c>
      <c r="F431" s="53">
        <f t="shared" si="131"/>
        <v>0</v>
      </c>
      <c r="G431" s="53">
        <f>IF(D431=0,0,SUM($D$16:D431))</f>
        <v>0</v>
      </c>
      <c r="H431" s="22" t="str">
        <f t="shared" si="132"/>
        <v/>
      </c>
      <c r="J431" s="10">
        <f t="shared" si="139"/>
        <v>416</v>
      </c>
      <c r="K431" s="15">
        <f t="shared" si="133"/>
        <v>0</v>
      </c>
      <c r="L431" s="15">
        <f t="shared" si="134"/>
        <v>0</v>
      </c>
      <c r="M431" s="15">
        <f t="shared" si="135"/>
        <v>0</v>
      </c>
      <c r="N431" s="15">
        <f t="shared" si="140"/>
        <v>0</v>
      </c>
      <c r="O431" s="15">
        <f t="shared" si="136"/>
        <v>0</v>
      </c>
      <c r="P431" s="15">
        <f>IF(L431=0,0,SUM($L$16:L431))</f>
        <v>0</v>
      </c>
      <c r="Q431" s="22" t="str">
        <f t="shared" si="137"/>
        <v/>
      </c>
      <c r="S431" s="10">
        <f t="shared" si="142"/>
        <v>416</v>
      </c>
      <c r="T431" s="57">
        <f t="shared" si="143"/>
        <v>362.48</v>
      </c>
      <c r="U431" s="57">
        <f t="shared" si="144"/>
        <v>23.065465867456791</v>
      </c>
      <c r="V431" s="57">
        <f t="shared" si="145"/>
        <v>339.41453413254322</v>
      </c>
      <c r="W431" s="57">
        <f t="shared" si="146"/>
        <v>16794.931538835357</v>
      </c>
      <c r="X431" s="57">
        <f>IF(W431=0,0,SUM($U$16:U431))</f>
        <v>42586.611538835452</v>
      </c>
      <c r="Y431" s="22" t="str">
        <f t="shared" si="147"/>
        <v/>
      </c>
      <c r="Z431" s="15">
        <f t="shared" si="149"/>
        <v>18</v>
      </c>
    </row>
    <row r="432" spans="2:26" x14ac:dyDescent="0.3">
      <c r="B432" s="10">
        <f t="shared" si="141"/>
        <v>417</v>
      </c>
      <c r="C432" s="53">
        <f t="shared" si="148"/>
        <v>0</v>
      </c>
      <c r="D432" s="53">
        <f t="shared" si="129"/>
        <v>0</v>
      </c>
      <c r="E432" s="53">
        <f t="shared" si="130"/>
        <v>0</v>
      </c>
      <c r="F432" s="53">
        <f t="shared" si="131"/>
        <v>0</v>
      </c>
      <c r="G432" s="53">
        <f>IF(D432=0,0,SUM($D$16:D432))</f>
        <v>0</v>
      </c>
      <c r="H432" s="22" t="str">
        <f t="shared" si="132"/>
        <v/>
      </c>
      <c r="J432" s="10">
        <f t="shared" si="139"/>
        <v>417</v>
      </c>
      <c r="K432" s="15">
        <f t="shared" si="133"/>
        <v>0</v>
      </c>
      <c r="L432" s="15">
        <f t="shared" si="134"/>
        <v>0</v>
      </c>
      <c r="M432" s="15">
        <f t="shared" si="135"/>
        <v>0</v>
      </c>
      <c r="N432" s="15">
        <f t="shared" si="140"/>
        <v>0</v>
      </c>
      <c r="O432" s="15">
        <f t="shared" si="136"/>
        <v>0</v>
      </c>
      <c r="P432" s="15">
        <f>IF(L432=0,0,SUM($L$16:L432))</f>
        <v>0</v>
      </c>
      <c r="Q432" s="22" t="str">
        <f t="shared" si="137"/>
        <v/>
      </c>
      <c r="S432" s="10">
        <f t="shared" si="142"/>
        <v>417</v>
      </c>
      <c r="T432" s="57">
        <f t="shared" si="143"/>
        <v>362.48</v>
      </c>
      <c r="U432" s="57">
        <f t="shared" si="144"/>
        <v>22.608561686893754</v>
      </c>
      <c r="V432" s="57">
        <f t="shared" si="145"/>
        <v>339.87143831310624</v>
      </c>
      <c r="W432" s="57">
        <f t="shared" si="146"/>
        <v>16455.060100522252</v>
      </c>
      <c r="X432" s="57">
        <f>IF(W432=0,0,SUM($U$16:U432))</f>
        <v>42609.220100522347</v>
      </c>
      <c r="Y432" s="22" t="str">
        <f t="shared" si="147"/>
        <v/>
      </c>
      <c r="Z432" s="15">
        <f t="shared" si="149"/>
        <v>18</v>
      </c>
    </row>
    <row r="433" spans="2:26" x14ac:dyDescent="0.3">
      <c r="B433" s="10">
        <f t="shared" si="141"/>
        <v>418</v>
      </c>
      <c r="C433" s="53">
        <f t="shared" si="148"/>
        <v>0</v>
      </c>
      <c r="D433" s="53">
        <f t="shared" si="129"/>
        <v>0</v>
      </c>
      <c r="E433" s="53">
        <f t="shared" si="130"/>
        <v>0</v>
      </c>
      <c r="F433" s="53">
        <f t="shared" si="131"/>
        <v>0</v>
      </c>
      <c r="G433" s="53">
        <f>IF(D433=0,0,SUM($D$16:D433))</f>
        <v>0</v>
      </c>
      <c r="H433" s="22" t="str">
        <f t="shared" si="132"/>
        <v/>
      </c>
      <c r="J433" s="10">
        <f t="shared" si="139"/>
        <v>418</v>
      </c>
      <c r="K433" s="15">
        <f t="shared" si="133"/>
        <v>0</v>
      </c>
      <c r="L433" s="15">
        <f t="shared" si="134"/>
        <v>0</v>
      </c>
      <c r="M433" s="15">
        <f t="shared" si="135"/>
        <v>0</v>
      </c>
      <c r="N433" s="15">
        <f t="shared" si="140"/>
        <v>0</v>
      </c>
      <c r="O433" s="15">
        <f t="shared" si="136"/>
        <v>0</v>
      </c>
      <c r="P433" s="15">
        <f>IF(L433=0,0,SUM($L$16:L433))</f>
        <v>0</v>
      </c>
      <c r="Q433" s="22" t="str">
        <f t="shared" si="137"/>
        <v/>
      </c>
      <c r="S433" s="10">
        <f t="shared" si="142"/>
        <v>418</v>
      </c>
      <c r="T433" s="57">
        <f t="shared" si="143"/>
        <v>362.48</v>
      </c>
      <c r="U433" s="57">
        <f t="shared" si="144"/>
        <v>22.151042443010724</v>
      </c>
      <c r="V433" s="57">
        <f t="shared" si="145"/>
        <v>340.32895755698928</v>
      </c>
      <c r="W433" s="57">
        <f t="shared" si="146"/>
        <v>16114.731142965264</v>
      </c>
      <c r="X433" s="57">
        <f>IF(W433=0,0,SUM($U$16:U433))</f>
        <v>42631.371142965356</v>
      </c>
      <c r="Y433" s="22" t="str">
        <f t="shared" si="147"/>
        <v/>
      </c>
      <c r="Z433" s="15">
        <f t="shared" si="149"/>
        <v>18</v>
      </c>
    </row>
    <row r="434" spans="2:26" x14ac:dyDescent="0.3">
      <c r="B434" s="10">
        <f t="shared" si="141"/>
        <v>419</v>
      </c>
      <c r="C434" s="53">
        <f t="shared" si="148"/>
        <v>0</v>
      </c>
      <c r="D434" s="53">
        <f t="shared" si="129"/>
        <v>0</v>
      </c>
      <c r="E434" s="53">
        <f t="shared" si="130"/>
        <v>0</v>
      </c>
      <c r="F434" s="53">
        <f t="shared" si="131"/>
        <v>0</v>
      </c>
      <c r="G434" s="53">
        <f>IF(D434=0,0,SUM($D$16:D434))</f>
        <v>0</v>
      </c>
      <c r="H434" s="22" t="str">
        <f t="shared" si="132"/>
        <v/>
      </c>
      <c r="J434" s="10">
        <f t="shared" si="139"/>
        <v>419</v>
      </c>
      <c r="K434" s="15">
        <f t="shared" si="133"/>
        <v>0</v>
      </c>
      <c r="L434" s="15">
        <f t="shared" si="134"/>
        <v>0</v>
      </c>
      <c r="M434" s="15">
        <f t="shared" si="135"/>
        <v>0</v>
      </c>
      <c r="N434" s="15">
        <f t="shared" si="140"/>
        <v>0</v>
      </c>
      <c r="O434" s="15">
        <f t="shared" si="136"/>
        <v>0</v>
      </c>
      <c r="P434" s="15">
        <f>IF(L434=0,0,SUM($L$16:L434))</f>
        <v>0</v>
      </c>
      <c r="Q434" s="22" t="str">
        <f t="shared" si="137"/>
        <v/>
      </c>
      <c r="S434" s="10">
        <f t="shared" si="142"/>
        <v>419</v>
      </c>
      <c r="T434" s="57">
        <f t="shared" si="143"/>
        <v>362.48</v>
      </c>
      <c r="U434" s="57">
        <f t="shared" si="144"/>
        <v>21.692907307837856</v>
      </c>
      <c r="V434" s="57">
        <f t="shared" si="145"/>
        <v>340.78709269216216</v>
      </c>
      <c r="W434" s="57">
        <f t="shared" si="146"/>
        <v>15773.944050273101</v>
      </c>
      <c r="X434" s="57">
        <f>IF(W434=0,0,SUM($U$16:U434))</f>
        <v>42653.064050273191</v>
      </c>
      <c r="Y434" s="22" t="str">
        <f t="shared" si="147"/>
        <v/>
      </c>
      <c r="Z434" s="15">
        <f t="shared" si="149"/>
        <v>18</v>
      </c>
    </row>
    <row r="435" spans="2:26" x14ac:dyDescent="0.3">
      <c r="B435" s="10">
        <f t="shared" si="141"/>
        <v>420</v>
      </c>
      <c r="C435" s="53">
        <f t="shared" si="148"/>
        <v>0</v>
      </c>
      <c r="D435" s="53">
        <f t="shared" si="129"/>
        <v>0</v>
      </c>
      <c r="E435" s="53">
        <f t="shared" si="130"/>
        <v>0</v>
      </c>
      <c r="F435" s="53">
        <f t="shared" si="131"/>
        <v>0</v>
      </c>
      <c r="G435" s="53">
        <f>IF(D435=0,0,SUM($D$16:D435))</f>
        <v>0</v>
      </c>
      <c r="H435" s="22" t="str">
        <f t="shared" si="132"/>
        <v/>
      </c>
      <c r="J435" s="10">
        <f t="shared" si="139"/>
        <v>420</v>
      </c>
      <c r="K435" s="15">
        <f t="shared" si="133"/>
        <v>0</v>
      </c>
      <c r="L435" s="15">
        <f t="shared" si="134"/>
        <v>0</v>
      </c>
      <c r="M435" s="15">
        <f t="shared" si="135"/>
        <v>0</v>
      </c>
      <c r="N435" s="15">
        <f t="shared" si="140"/>
        <v>0</v>
      </c>
      <c r="O435" s="15">
        <f t="shared" si="136"/>
        <v>0</v>
      </c>
      <c r="P435" s="15">
        <f>IF(L435=0,0,SUM($L$16:L435))</f>
        <v>0</v>
      </c>
      <c r="Q435" s="22" t="str">
        <f t="shared" si="137"/>
        <v/>
      </c>
      <c r="S435" s="10">
        <f t="shared" si="142"/>
        <v>420</v>
      </c>
      <c r="T435" s="57">
        <f t="shared" si="143"/>
        <v>362.48</v>
      </c>
      <c r="U435" s="57">
        <f t="shared" si="144"/>
        <v>21.234155452290715</v>
      </c>
      <c r="V435" s="57">
        <f t="shared" si="145"/>
        <v>341.24584454770928</v>
      </c>
      <c r="W435" s="57">
        <f t="shared" si="146"/>
        <v>15432.698205725392</v>
      </c>
      <c r="X435" s="57">
        <f>IF(W435=0,0,SUM($U$16:U435))</f>
        <v>42674.298205725485</v>
      </c>
      <c r="Y435" s="22" t="str">
        <f t="shared" si="147"/>
        <v/>
      </c>
      <c r="Z435" s="15">
        <f t="shared" si="149"/>
        <v>18</v>
      </c>
    </row>
    <row r="436" spans="2:26" x14ac:dyDescent="0.3">
      <c r="B436" s="10">
        <f t="shared" si="141"/>
        <v>421</v>
      </c>
      <c r="C436" s="53">
        <f t="shared" si="148"/>
        <v>0</v>
      </c>
      <c r="D436" s="53">
        <f t="shared" si="129"/>
        <v>0</v>
      </c>
      <c r="E436" s="53">
        <f t="shared" si="130"/>
        <v>0</v>
      </c>
      <c r="F436" s="53">
        <f t="shared" si="131"/>
        <v>0</v>
      </c>
      <c r="G436" s="53">
        <f>IF(D436=0,0,SUM($D$16:D436))</f>
        <v>0</v>
      </c>
      <c r="H436" s="22" t="str">
        <f t="shared" si="132"/>
        <v/>
      </c>
      <c r="J436" s="10">
        <f t="shared" si="139"/>
        <v>421</v>
      </c>
      <c r="K436" s="15">
        <f t="shared" si="133"/>
        <v>0</v>
      </c>
      <c r="L436" s="15">
        <f t="shared" si="134"/>
        <v>0</v>
      </c>
      <c r="M436" s="15">
        <f t="shared" si="135"/>
        <v>0</v>
      </c>
      <c r="N436" s="15">
        <f t="shared" si="140"/>
        <v>0</v>
      </c>
      <c r="O436" s="15">
        <f t="shared" si="136"/>
        <v>0</v>
      </c>
      <c r="P436" s="15">
        <f>IF(L436=0,0,SUM($L$16:L436))</f>
        <v>0</v>
      </c>
      <c r="Q436" s="22" t="str">
        <f t="shared" si="137"/>
        <v/>
      </c>
      <c r="S436" s="10">
        <f t="shared" si="142"/>
        <v>421</v>
      </c>
      <c r="T436" s="57">
        <f t="shared" si="143"/>
        <v>362.48</v>
      </c>
      <c r="U436" s="57">
        <f t="shared" si="144"/>
        <v>20.774786046168799</v>
      </c>
      <c r="V436" s="57">
        <f t="shared" si="145"/>
        <v>341.70521395383122</v>
      </c>
      <c r="W436" s="57">
        <f t="shared" si="146"/>
        <v>15090.99299177156</v>
      </c>
      <c r="X436" s="57">
        <f>IF(W436=0,0,SUM($U$16:U436))</f>
        <v>42695.072991771653</v>
      </c>
      <c r="Y436" s="22" t="str">
        <f t="shared" si="147"/>
        <v/>
      </c>
      <c r="Z436" s="15">
        <f t="shared" si="149"/>
        <v>18</v>
      </c>
    </row>
    <row r="437" spans="2:26" x14ac:dyDescent="0.3">
      <c r="B437" s="10">
        <f t="shared" si="141"/>
        <v>422</v>
      </c>
      <c r="C437" s="53">
        <f t="shared" si="148"/>
        <v>0</v>
      </c>
      <c r="D437" s="53">
        <f t="shared" si="129"/>
        <v>0</v>
      </c>
      <c r="E437" s="53">
        <f t="shared" si="130"/>
        <v>0</v>
      </c>
      <c r="F437" s="53">
        <f t="shared" si="131"/>
        <v>0</v>
      </c>
      <c r="G437" s="53">
        <f>IF(D437=0,0,SUM($D$16:D437))</f>
        <v>0</v>
      </c>
      <c r="H437" s="22" t="str">
        <f t="shared" si="132"/>
        <v/>
      </c>
      <c r="J437" s="10">
        <f t="shared" si="139"/>
        <v>422</v>
      </c>
      <c r="K437" s="15">
        <f t="shared" si="133"/>
        <v>0</v>
      </c>
      <c r="L437" s="15">
        <f t="shared" si="134"/>
        <v>0</v>
      </c>
      <c r="M437" s="15">
        <f t="shared" si="135"/>
        <v>0</v>
      </c>
      <c r="N437" s="15">
        <f t="shared" si="140"/>
        <v>0</v>
      </c>
      <c r="O437" s="15">
        <f t="shared" si="136"/>
        <v>0</v>
      </c>
      <c r="P437" s="15">
        <f>IF(L437=0,0,SUM($L$16:L437))</f>
        <v>0</v>
      </c>
      <c r="Q437" s="22" t="str">
        <f t="shared" si="137"/>
        <v/>
      </c>
      <c r="S437" s="10">
        <f t="shared" si="142"/>
        <v>422</v>
      </c>
      <c r="T437" s="57">
        <f t="shared" si="143"/>
        <v>362.48</v>
      </c>
      <c r="U437" s="57">
        <f t="shared" si="144"/>
        <v>20.314798258154024</v>
      </c>
      <c r="V437" s="57">
        <f t="shared" si="145"/>
        <v>342.16520174184598</v>
      </c>
      <c r="W437" s="57">
        <f t="shared" si="146"/>
        <v>14748.827790029714</v>
      </c>
      <c r="X437" s="57">
        <f>IF(W437=0,0,SUM($U$16:U437))</f>
        <v>42715.387790029803</v>
      </c>
      <c r="Y437" s="22" t="str">
        <f t="shared" si="147"/>
        <v/>
      </c>
      <c r="Z437" s="15">
        <f t="shared" si="149"/>
        <v>18</v>
      </c>
    </row>
    <row r="438" spans="2:26" x14ac:dyDescent="0.3">
      <c r="B438" s="10">
        <f t="shared" si="141"/>
        <v>423</v>
      </c>
      <c r="C438" s="53">
        <f t="shared" si="148"/>
        <v>0</v>
      </c>
      <c r="D438" s="53">
        <f t="shared" si="129"/>
        <v>0</v>
      </c>
      <c r="E438" s="53">
        <f t="shared" si="130"/>
        <v>0</v>
      </c>
      <c r="F438" s="53">
        <f t="shared" si="131"/>
        <v>0</v>
      </c>
      <c r="G438" s="53">
        <f>IF(D438=0,0,SUM($D$16:D438))</f>
        <v>0</v>
      </c>
      <c r="H438" s="22" t="str">
        <f t="shared" si="132"/>
        <v/>
      </c>
      <c r="J438" s="10">
        <f t="shared" si="139"/>
        <v>423</v>
      </c>
      <c r="K438" s="15">
        <f t="shared" si="133"/>
        <v>0</v>
      </c>
      <c r="L438" s="15">
        <f t="shared" si="134"/>
        <v>0</v>
      </c>
      <c r="M438" s="15">
        <f t="shared" si="135"/>
        <v>0</v>
      </c>
      <c r="N438" s="15">
        <f t="shared" si="140"/>
        <v>0</v>
      </c>
      <c r="O438" s="15">
        <f t="shared" si="136"/>
        <v>0</v>
      </c>
      <c r="P438" s="15">
        <f>IF(L438=0,0,SUM($L$16:L438))</f>
        <v>0</v>
      </c>
      <c r="Q438" s="22" t="str">
        <f t="shared" si="137"/>
        <v/>
      </c>
      <c r="S438" s="10">
        <f t="shared" si="142"/>
        <v>423</v>
      </c>
      <c r="T438" s="57">
        <f t="shared" si="143"/>
        <v>362.48</v>
      </c>
      <c r="U438" s="57">
        <f t="shared" si="144"/>
        <v>19.854191255809233</v>
      </c>
      <c r="V438" s="57">
        <f t="shared" si="145"/>
        <v>342.62580874419081</v>
      </c>
      <c r="W438" s="57">
        <f t="shared" si="146"/>
        <v>14406.201981285523</v>
      </c>
      <c r="X438" s="57">
        <f>IF(W438=0,0,SUM($U$16:U438))</f>
        <v>42735.24198128561</v>
      </c>
      <c r="Y438" s="22" t="str">
        <f t="shared" si="147"/>
        <v/>
      </c>
      <c r="Z438" s="15">
        <f t="shared" si="149"/>
        <v>18</v>
      </c>
    </row>
    <row r="439" spans="2:26" x14ac:dyDescent="0.3">
      <c r="B439" s="10">
        <f t="shared" si="141"/>
        <v>424</v>
      </c>
      <c r="C439" s="53">
        <f t="shared" si="148"/>
        <v>0</v>
      </c>
      <c r="D439" s="53">
        <f t="shared" ref="D439:D449" si="150">F438*$C$4/12</f>
        <v>0</v>
      </c>
      <c r="E439" s="53">
        <f t="shared" ref="E439:E449" si="151">C439-D439</f>
        <v>0</v>
      </c>
      <c r="F439" s="53">
        <f t="shared" ref="F439:F449" si="152">MAX(F438+D439-C439,0)</f>
        <v>0</v>
      </c>
      <c r="G439" s="53">
        <f>IF(D439=0,0,SUM($D$16:D439))</f>
        <v>0</v>
      </c>
      <c r="H439" s="22" t="str">
        <f t="shared" ref="H439:H449" si="153">IF(AND(MAX(C440:G440)=0,MAX(C439:G439)&lt;&gt;0),"Payoff","")</f>
        <v/>
      </c>
      <c r="J439" s="10">
        <f t="shared" si="139"/>
        <v>424</v>
      </c>
      <c r="K439" s="15">
        <f t="shared" ref="K439:K494" si="154">MIN(O438+L439,$K$7)</f>
        <v>0</v>
      </c>
      <c r="L439" s="15">
        <f t="shared" ref="L439:L494" si="155">O438*$K$4/12</f>
        <v>0</v>
      </c>
      <c r="M439" s="15">
        <f t="shared" ref="M439:M494" si="156">K439-L439</f>
        <v>0</v>
      </c>
      <c r="N439" s="15">
        <f t="shared" si="140"/>
        <v>0</v>
      </c>
      <c r="O439" s="15">
        <f t="shared" ref="O439:O494" si="157">MAX(O438-N439+L439-K439,0)</f>
        <v>0</v>
      </c>
      <c r="P439" s="15">
        <f>IF(L439=0,0,SUM($L$16:L439))</f>
        <v>0</v>
      </c>
      <c r="Q439" s="22" t="str">
        <f t="shared" ref="Q439:Q494" si="158">IF(AND(MAX(K440:P440)=0,MAX(K439:P439)&lt;&gt;0),"Payoff","")</f>
        <v/>
      </c>
      <c r="S439" s="10">
        <f t="shared" si="142"/>
        <v>424</v>
      </c>
      <c r="T439" s="57">
        <f t="shared" si="143"/>
        <v>362.48</v>
      </c>
      <c r="U439" s="57">
        <f t="shared" si="144"/>
        <v>19.392964205576668</v>
      </c>
      <c r="V439" s="57">
        <f t="shared" si="145"/>
        <v>343.08703579442334</v>
      </c>
      <c r="W439" s="57">
        <f t="shared" si="146"/>
        <v>14063.114945491099</v>
      </c>
      <c r="X439" s="57">
        <f>IF(W439=0,0,SUM($U$16:U439))</f>
        <v>42754.634945491183</v>
      </c>
      <c r="Y439" s="22" t="str">
        <f t="shared" si="147"/>
        <v/>
      </c>
      <c r="Z439" s="15">
        <f t="shared" si="149"/>
        <v>18</v>
      </c>
    </row>
    <row r="440" spans="2:26" x14ac:dyDescent="0.3">
      <c r="B440" s="10">
        <f t="shared" si="141"/>
        <v>425</v>
      </c>
      <c r="C440" s="53">
        <f t="shared" si="148"/>
        <v>0</v>
      </c>
      <c r="D440" s="53">
        <f t="shared" si="150"/>
        <v>0</v>
      </c>
      <c r="E440" s="53">
        <f t="shared" si="151"/>
        <v>0</v>
      </c>
      <c r="F440" s="53">
        <f t="shared" si="152"/>
        <v>0</v>
      </c>
      <c r="G440" s="53">
        <f>IF(D440=0,0,SUM($D$16:D440))</f>
        <v>0</v>
      </c>
      <c r="H440" s="22" t="str">
        <f t="shared" si="153"/>
        <v/>
      </c>
      <c r="J440" s="10">
        <f t="shared" si="139"/>
        <v>425</v>
      </c>
      <c r="K440" s="15">
        <f t="shared" si="154"/>
        <v>0</v>
      </c>
      <c r="L440" s="15">
        <f t="shared" si="155"/>
        <v>0</v>
      </c>
      <c r="M440" s="15">
        <f t="shared" si="156"/>
        <v>0</v>
      </c>
      <c r="N440" s="15">
        <f t="shared" si="140"/>
        <v>0</v>
      </c>
      <c r="O440" s="15">
        <f t="shared" si="157"/>
        <v>0</v>
      </c>
      <c r="P440" s="15">
        <f>IF(L440=0,0,SUM($L$16:L440))</f>
        <v>0</v>
      </c>
      <c r="Q440" s="22" t="str">
        <f t="shared" si="158"/>
        <v/>
      </c>
      <c r="S440" s="10">
        <f t="shared" si="142"/>
        <v>425</v>
      </c>
      <c r="T440" s="57">
        <f t="shared" si="143"/>
        <v>362.48</v>
      </c>
      <c r="U440" s="57">
        <f t="shared" si="144"/>
        <v>18.931116272776482</v>
      </c>
      <c r="V440" s="57">
        <f t="shared" si="145"/>
        <v>343.54888372722354</v>
      </c>
      <c r="W440" s="57">
        <f t="shared" si="146"/>
        <v>13719.566061763875</v>
      </c>
      <c r="X440" s="57">
        <f>IF(W440=0,0,SUM($U$16:U440))</f>
        <v>42773.566061763959</v>
      </c>
      <c r="Y440" s="22" t="str">
        <f t="shared" si="147"/>
        <v/>
      </c>
      <c r="Z440" s="15">
        <f t="shared" si="149"/>
        <v>18</v>
      </c>
    </row>
    <row r="441" spans="2:26" x14ac:dyDescent="0.3">
      <c r="B441" s="10">
        <f t="shared" si="141"/>
        <v>426</v>
      </c>
      <c r="C441" s="53">
        <f t="shared" si="148"/>
        <v>0</v>
      </c>
      <c r="D441" s="53">
        <f t="shared" si="150"/>
        <v>0</v>
      </c>
      <c r="E441" s="53">
        <f t="shared" si="151"/>
        <v>0</v>
      </c>
      <c r="F441" s="53">
        <f t="shared" si="152"/>
        <v>0</v>
      </c>
      <c r="G441" s="53">
        <f>IF(D441=0,0,SUM($D$16:D441))</f>
        <v>0</v>
      </c>
      <c r="H441" s="22" t="str">
        <f t="shared" si="153"/>
        <v/>
      </c>
      <c r="J441" s="10">
        <f t="shared" si="139"/>
        <v>426</v>
      </c>
      <c r="K441" s="15">
        <f t="shared" si="154"/>
        <v>0</v>
      </c>
      <c r="L441" s="15">
        <f t="shared" si="155"/>
        <v>0</v>
      </c>
      <c r="M441" s="15">
        <f t="shared" si="156"/>
        <v>0</v>
      </c>
      <c r="N441" s="15">
        <f t="shared" si="140"/>
        <v>0</v>
      </c>
      <c r="O441" s="15">
        <f t="shared" si="157"/>
        <v>0</v>
      </c>
      <c r="P441" s="15">
        <f>IF(L441=0,0,SUM($L$16:L441))</f>
        <v>0</v>
      </c>
      <c r="Q441" s="22" t="str">
        <f t="shared" si="158"/>
        <v/>
      </c>
      <c r="S441" s="10">
        <f t="shared" si="142"/>
        <v>426</v>
      </c>
      <c r="T441" s="57">
        <f t="shared" si="143"/>
        <v>362.48</v>
      </c>
      <c r="U441" s="57">
        <f t="shared" si="144"/>
        <v>18.46864662160522</v>
      </c>
      <c r="V441" s="57">
        <f t="shared" si="145"/>
        <v>344.0113533783948</v>
      </c>
      <c r="W441" s="57">
        <f t="shared" si="146"/>
        <v>13375.55470838548</v>
      </c>
      <c r="X441" s="57">
        <f>IF(W441=0,0,SUM($U$16:U441))</f>
        <v>42792.034708385567</v>
      </c>
      <c r="Y441" s="22" t="str">
        <f t="shared" si="147"/>
        <v/>
      </c>
      <c r="Z441" s="15">
        <f t="shared" si="149"/>
        <v>18</v>
      </c>
    </row>
    <row r="442" spans="2:26" x14ac:dyDescent="0.3">
      <c r="B442" s="10">
        <f t="shared" si="141"/>
        <v>427</v>
      </c>
      <c r="C442" s="53">
        <f t="shared" si="148"/>
        <v>0</v>
      </c>
      <c r="D442" s="53">
        <f t="shared" si="150"/>
        <v>0</v>
      </c>
      <c r="E442" s="53">
        <f t="shared" si="151"/>
        <v>0</v>
      </c>
      <c r="F442" s="53">
        <f t="shared" si="152"/>
        <v>0</v>
      </c>
      <c r="G442" s="53">
        <f>IF(D442=0,0,SUM($D$16:D442))</f>
        <v>0</v>
      </c>
      <c r="H442" s="22" t="str">
        <f t="shared" si="153"/>
        <v/>
      </c>
      <c r="J442" s="10">
        <f t="shared" si="139"/>
        <v>427</v>
      </c>
      <c r="K442" s="15">
        <f t="shared" si="154"/>
        <v>0</v>
      </c>
      <c r="L442" s="15">
        <f t="shared" si="155"/>
        <v>0</v>
      </c>
      <c r="M442" s="15">
        <f t="shared" si="156"/>
        <v>0</v>
      </c>
      <c r="N442" s="15">
        <f t="shared" si="140"/>
        <v>0</v>
      </c>
      <c r="O442" s="15">
        <f t="shared" si="157"/>
        <v>0</v>
      </c>
      <c r="P442" s="15">
        <f>IF(L442=0,0,SUM($L$16:L442))</f>
        <v>0</v>
      </c>
      <c r="Q442" s="22" t="str">
        <f t="shared" si="158"/>
        <v/>
      </c>
      <c r="S442" s="10">
        <f t="shared" si="142"/>
        <v>427</v>
      </c>
      <c r="T442" s="57">
        <f t="shared" si="143"/>
        <v>362.48</v>
      </c>
      <c r="U442" s="57">
        <f t="shared" si="144"/>
        <v>18.005554415134302</v>
      </c>
      <c r="V442" s="57">
        <f t="shared" si="145"/>
        <v>344.47444558486569</v>
      </c>
      <c r="W442" s="57">
        <f t="shared" si="146"/>
        <v>13031.080262800615</v>
      </c>
      <c r="X442" s="57">
        <f>IF(W442=0,0,SUM($U$16:U442))</f>
        <v>42810.0402628007</v>
      </c>
      <c r="Y442" s="22" t="str">
        <f t="shared" si="147"/>
        <v/>
      </c>
      <c r="Z442" s="15">
        <f t="shared" si="149"/>
        <v>18</v>
      </c>
    </row>
    <row r="443" spans="2:26" x14ac:dyDescent="0.3">
      <c r="B443" s="10">
        <f t="shared" si="141"/>
        <v>428</v>
      </c>
      <c r="C443" s="53">
        <f t="shared" si="148"/>
        <v>0</v>
      </c>
      <c r="D443" s="53">
        <f t="shared" si="150"/>
        <v>0</v>
      </c>
      <c r="E443" s="53">
        <f t="shared" si="151"/>
        <v>0</v>
      </c>
      <c r="F443" s="53">
        <f t="shared" si="152"/>
        <v>0</v>
      </c>
      <c r="G443" s="53">
        <f>IF(D443=0,0,SUM($D$16:D443))</f>
        <v>0</v>
      </c>
      <c r="H443" s="22" t="str">
        <f t="shared" si="153"/>
        <v/>
      </c>
      <c r="J443" s="10">
        <f t="shared" si="139"/>
        <v>428</v>
      </c>
      <c r="K443" s="15">
        <f t="shared" si="154"/>
        <v>0</v>
      </c>
      <c r="L443" s="15">
        <f t="shared" si="155"/>
        <v>0</v>
      </c>
      <c r="M443" s="15">
        <f t="shared" si="156"/>
        <v>0</v>
      </c>
      <c r="N443" s="15">
        <f t="shared" si="140"/>
        <v>0</v>
      </c>
      <c r="O443" s="15">
        <f t="shared" si="157"/>
        <v>0</v>
      </c>
      <c r="P443" s="15">
        <f>IF(L443=0,0,SUM($L$16:L443))</f>
        <v>0</v>
      </c>
      <c r="Q443" s="22" t="str">
        <f t="shared" si="158"/>
        <v/>
      </c>
      <c r="S443" s="10">
        <f t="shared" si="142"/>
        <v>428</v>
      </c>
      <c r="T443" s="57">
        <f t="shared" si="143"/>
        <v>362.48</v>
      </c>
      <c r="U443" s="57">
        <f t="shared" si="144"/>
        <v>17.54183881530852</v>
      </c>
      <c r="V443" s="57">
        <f t="shared" si="145"/>
        <v>344.93816118469152</v>
      </c>
      <c r="W443" s="57">
        <f t="shared" si="146"/>
        <v>12686.142101615924</v>
      </c>
      <c r="X443" s="57">
        <f>IF(W443=0,0,SUM($U$16:U443))</f>
        <v>42827.582101616012</v>
      </c>
      <c r="Y443" s="22" t="str">
        <f t="shared" si="147"/>
        <v/>
      </c>
      <c r="Z443" s="15">
        <f t="shared" si="149"/>
        <v>18</v>
      </c>
    </row>
    <row r="444" spans="2:26" x14ac:dyDescent="0.3">
      <c r="B444" s="10">
        <f t="shared" si="141"/>
        <v>429</v>
      </c>
      <c r="C444" s="53">
        <f t="shared" si="148"/>
        <v>0</v>
      </c>
      <c r="D444" s="53">
        <f t="shared" si="150"/>
        <v>0</v>
      </c>
      <c r="E444" s="53">
        <f t="shared" si="151"/>
        <v>0</v>
      </c>
      <c r="F444" s="53">
        <f t="shared" si="152"/>
        <v>0</v>
      </c>
      <c r="G444" s="53">
        <f>IF(D444=0,0,SUM($D$16:D444))</f>
        <v>0</v>
      </c>
      <c r="H444" s="22" t="str">
        <f t="shared" si="153"/>
        <v/>
      </c>
      <c r="J444" s="10">
        <f t="shared" si="139"/>
        <v>429</v>
      </c>
      <c r="K444" s="15">
        <f t="shared" si="154"/>
        <v>0</v>
      </c>
      <c r="L444" s="15">
        <f t="shared" si="155"/>
        <v>0</v>
      </c>
      <c r="M444" s="15">
        <f t="shared" si="156"/>
        <v>0</v>
      </c>
      <c r="N444" s="15">
        <f t="shared" si="140"/>
        <v>0</v>
      </c>
      <c r="O444" s="15">
        <f t="shared" si="157"/>
        <v>0</v>
      </c>
      <c r="P444" s="15">
        <f>IF(L444=0,0,SUM($L$16:L444))</f>
        <v>0</v>
      </c>
      <c r="Q444" s="22" t="str">
        <f t="shared" si="158"/>
        <v/>
      </c>
      <c r="S444" s="10">
        <f t="shared" si="142"/>
        <v>429</v>
      </c>
      <c r="T444" s="57">
        <f t="shared" si="143"/>
        <v>362.48</v>
      </c>
      <c r="U444" s="57">
        <f t="shared" si="144"/>
        <v>17.077498982944515</v>
      </c>
      <c r="V444" s="57">
        <f t="shared" si="145"/>
        <v>345.4025010170555</v>
      </c>
      <c r="W444" s="57">
        <f t="shared" si="146"/>
        <v>12340.739600598868</v>
      </c>
      <c r="X444" s="57">
        <f>IF(W444=0,0,SUM($U$16:U444))</f>
        <v>42844.659600598956</v>
      </c>
      <c r="Y444" s="22" t="str">
        <f t="shared" si="147"/>
        <v/>
      </c>
      <c r="Z444" s="15">
        <f t="shared" si="149"/>
        <v>18</v>
      </c>
    </row>
    <row r="445" spans="2:26" x14ac:dyDescent="0.3">
      <c r="B445" s="10">
        <f t="shared" si="141"/>
        <v>430</v>
      </c>
      <c r="C445" s="53">
        <f t="shared" si="148"/>
        <v>0</v>
      </c>
      <c r="D445" s="53">
        <f t="shared" si="150"/>
        <v>0</v>
      </c>
      <c r="E445" s="53">
        <f t="shared" si="151"/>
        <v>0</v>
      </c>
      <c r="F445" s="53">
        <f t="shared" si="152"/>
        <v>0</v>
      </c>
      <c r="G445" s="53">
        <f>IF(D445=0,0,SUM($D$16:D445))</f>
        <v>0</v>
      </c>
      <c r="H445" s="22" t="str">
        <f t="shared" si="153"/>
        <v/>
      </c>
      <c r="J445" s="10">
        <f t="shared" si="139"/>
        <v>430</v>
      </c>
      <c r="K445" s="15">
        <f t="shared" si="154"/>
        <v>0</v>
      </c>
      <c r="L445" s="15">
        <f t="shared" si="155"/>
        <v>0</v>
      </c>
      <c r="M445" s="15">
        <f t="shared" si="156"/>
        <v>0</v>
      </c>
      <c r="N445" s="15">
        <f t="shared" si="140"/>
        <v>0</v>
      </c>
      <c r="O445" s="15">
        <f t="shared" si="157"/>
        <v>0</v>
      </c>
      <c r="P445" s="15">
        <f>IF(L445=0,0,SUM($L$16:L445))</f>
        <v>0</v>
      </c>
      <c r="Q445" s="22" t="str">
        <f t="shared" si="158"/>
        <v/>
      </c>
      <c r="S445" s="10">
        <f t="shared" si="142"/>
        <v>430</v>
      </c>
      <c r="T445" s="57">
        <f t="shared" si="143"/>
        <v>362.48</v>
      </c>
      <c r="U445" s="57">
        <f t="shared" si="144"/>
        <v>16.612534077729247</v>
      </c>
      <c r="V445" s="57">
        <f t="shared" si="145"/>
        <v>345.86746592227075</v>
      </c>
      <c r="W445" s="57">
        <f t="shared" si="146"/>
        <v>11994.872134676598</v>
      </c>
      <c r="X445" s="57">
        <f>IF(W445=0,0,SUM($U$16:U445))</f>
        <v>42861.272134676685</v>
      </c>
      <c r="Y445" s="22" t="str">
        <f t="shared" si="147"/>
        <v/>
      </c>
      <c r="Z445" s="15">
        <f t="shared" si="149"/>
        <v>18</v>
      </c>
    </row>
    <row r="446" spans="2:26" x14ac:dyDescent="0.3">
      <c r="B446" s="10">
        <f t="shared" si="141"/>
        <v>431</v>
      </c>
      <c r="C446" s="53">
        <f t="shared" si="148"/>
        <v>0</v>
      </c>
      <c r="D446" s="53">
        <f t="shared" si="150"/>
        <v>0</v>
      </c>
      <c r="E446" s="53">
        <f t="shared" si="151"/>
        <v>0</v>
      </c>
      <c r="F446" s="53">
        <f t="shared" si="152"/>
        <v>0</v>
      </c>
      <c r="G446" s="53">
        <f>IF(D446=0,0,SUM($D$16:D446))</f>
        <v>0</v>
      </c>
      <c r="H446" s="22" t="str">
        <f t="shared" si="153"/>
        <v/>
      </c>
      <c r="J446" s="10">
        <f t="shared" si="139"/>
        <v>431</v>
      </c>
      <c r="K446" s="15">
        <f t="shared" si="154"/>
        <v>0</v>
      </c>
      <c r="L446" s="15">
        <f t="shared" si="155"/>
        <v>0</v>
      </c>
      <c r="M446" s="15">
        <f t="shared" si="156"/>
        <v>0</v>
      </c>
      <c r="N446" s="15">
        <f t="shared" si="140"/>
        <v>0</v>
      </c>
      <c r="O446" s="15">
        <f t="shared" si="157"/>
        <v>0</v>
      </c>
      <c r="P446" s="15">
        <f>IF(L446=0,0,SUM($L$16:L446))</f>
        <v>0</v>
      </c>
      <c r="Q446" s="22" t="str">
        <f t="shared" si="158"/>
        <v/>
      </c>
      <c r="S446" s="10">
        <f t="shared" si="142"/>
        <v>431</v>
      </c>
      <c r="T446" s="57">
        <f t="shared" si="143"/>
        <v>362.48</v>
      </c>
      <c r="U446" s="57">
        <f t="shared" si="144"/>
        <v>16.146943258218499</v>
      </c>
      <c r="V446" s="57">
        <f t="shared" si="145"/>
        <v>346.33305674178155</v>
      </c>
      <c r="W446" s="57">
        <f t="shared" si="146"/>
        <v>11648.539077934816</v>
      </c>
      <c r="X446" s="57">
        <f>IF(W446=0,0,SUM($U$16:U446))</f>
        <v>42877.419077934901</v>
      </c>
      <c r="Y446" s="22" t="str">
        <f t="shared" si="147"/>
        <v/>
      </c>
      <c r="Z446" s="15">
        <f t="shared" si="149"/>
        <v>18</v>
      </c>
    </row>
    <row r="447" spans="2:26" x14ac:dyDescent="0.3">
      <c r="B447" s="10">
        <f t="shared" si="141"/>
        <v>432</v>
      </c>
      <c r="C447" s="53">
        <f t="shared" si="148"/>
        <v>0</v>
      </c>
      <c r="D447" s="53">
        <f t="shared" si="150"/>
        <v>0</v>
      </c>
      <c r="E447" s="53">
        <f t="shared" si="151"/>
        <v>0</v>
      </c>
      <c r="F447" s="53">
        <f t="shared" si="152"/>
        <v>0</v>
      </c>
      <c r="G447" s="53">
        <f>IF(D447=0,0,SUM($D$16:D447))</f>
        <v>0</v>
      </c>
      <c r="H447" s="22" t="str">
        <f t="shared" si="153"/>
        <v/>
      </c>
      <c r="J447" s="10">
        <f t="shared" si="139"/>
        <v>432</v>
      </c>
      <c r="K447" s="15">
        <f t="shared" si="154"/>
        <v>0</v>
      </c>
      <c r="L447" s="15">
        <f t="shared" si="155"/>
        <v>0</v>
      </c>
      <c r="M447" s="15">
        <f t="shared" si="156"/>
        <v>0</v>
      </c>
      <c r="N447" s="15">
        <f t="shared" si="140"/>
        <v>0</v>
      </c>
      <c r="O447" s="15">
        <f t="shared" si="157"/>
        <v>0</v>
      </c>
      <c r="P447" s="15">
        <f>IF(L447=0,0,SUM($L$16:L447))</f>
        <v>0</v>
      </c>
      <c r="Q447" s="22" t="str">
        <f t="shared" si="158"/>
        <v/>
      </c>
      <c r="S447" s="10">
        <f t="shared" si="142"/>
        <v>432</v>
      </c>
      <c r="T447" s="57">
        <f t="shared" si="143"/>
        <v>362.48</v>
      </c>
      <c r="U447" s="57">
        <f t="shared" si="144"/>
        <v>15.68072568183533</v>
      </c>
      <c r="V447" s="57">
        <f t="shared" si="145"/>
        <v>346.79927431816469</v>
      </c>
      <c r="W447" s="57">
        <f t="shared" si="146"/>
        <v>11301.739803616652</v>
      </c>
      <c r="X447" s="57">
        <f>IF(W447=0,0,SUM($U$16:U447))</f>
        <v>42893.099803616737</v>
      </c>
      <c r="Y447" s="22" t="str">
        <f t="shared" si="147"/>
        <v/>
      </c>
      <c r="Z447" s="15">
        <f t="shared" si="149"/>
        <v>18</v>
      </c>
    </row>
    <row r="448" spans="2:26" x14ac:dyDescent="0.3">
      <c r="B448" s="10">
        <f t="shared" si="141"/>
        <v>433</v>
      </c>
      <c r="C448" s="53">
        <f t="shared" si="148"/>
        <v>0</v>
      </c>
      <c r="D448" s="53">
        <f t="shared" si="150"/>
        <v>0</v>
      </c>
      <c r="E448" s="53">
        <f t="shared" si="151"/>
        <v>0</v>
      </c>
      <c r="F448" s="53">
        <f t="shared" si="152"/>
        <v>0</v>
      </c>
      <c r="G448" s="53">
        <f>IF(D448=0,0,SUM($D$16:D448))</f>
        <v>0</v>
      </c>
      <c r="H448" s="22" t="str">
        <f t="shared" si="153"/>
        <v/>
      </c>
      <c r="J448" s="10">
        <f t="shared" si="139"/>
        <v>433</v>
      </c>
      <c r="K448" s="15">
        <f t="shared" si="154"/>
        <v>0</v>
      </c>
      <c r="L448" s="15">
        <f t="shared" si="155"/>
        <v>0</v>
      </c>
      <c r="M448" s="15">
        <f t="shared" si="156"/>
        <v>0</v>
      </c>
      <c r="N448" s="15">
        <f t="shared" si="140"/>
        <v>0</v>
      </c>
      <c r="O448" s="15">
        <f t="shared" si="157"/>
        <v>0</v>
      </c>
      <c r="P448" s="15">
        <f>IF(L448=0,0,SUM($L$16:L448))</f>
        <v>0</v>
      </c>
      <c r="Q448" s="22" t="str">
        <f t="shared" si="158"/>
        <v/>
      </c>
      <c r="S448" s="10">
        <f t="shared" si="142"/>
        <v>433</v>
      </c>
      <c r="T448" s="57">
        <f t="shared" si="143"/>
        <v>362.48</v>
      </c>
      <c r="U448" s="57">
        <f t="shared" si="144"/>
        <v>15.213880504868571</v>
      </c>
      <c r="V448" s="57">
        <f t="shared" si="145"/>
        <v>347.26611949513142</v>
      </c>
      <c r="W448" s="57">
        <f t="shared" si="146"/>
        <v>10954.473684121522</v>
      </c>
      <c r="X448" s="57">
        <f>IF(W448=0,0,SUM($U$16:U448))</f>
        <v>42908.313684121604</v>
      </c>
      <c r="Y448" s="22" t="str">
        <f t="shared" si="147"/>
        <v/>
      </c>
      <c r="Z448" s="15">
        <f t="shared" si="149"/>
        <v>19</v>
      </c>
    </row>
    <row r="449" spans="2:26" x14ac:dyDescent="0.3">
      <c r="B449" s="10">
        <f t="shared" si="141"/>
        <v>434</v>
      </c>
      <c r="C449" s="53">
        <f t="shared" si="148"/>
        <v>0</v>
      </c>
      <c r="D449" s="53">
        <f t="shared" si="150"/>
        <v>0</v>
      </c>
      <c r="E449" s="53">
        <f t="shared" si="151"/>
        <v>0</v>
      </c>
      <c r="F449" s="53">
        <f t="shared" si="152"/>
        <v>0</v>
      </c>
      <c r="G449" s="53">
        <f>IF(D449=0,0,SUM($D$16:D449))</f>
        <v>0</v>
      </c>
      <c r="H449" s="22" t="str">
        <f t="shared" si="153"/>
        <v/>
      </c>
      <c r="J449" s="10">
        <f t="shared" si="139"/>
        <v>434</v>
      </c>
      <c r="K449" s="15">
        <f t="shared" si="154"/>
        <v>0</v>
      </c>
      <c r="L449" s="15">
        <f t="shared" si="155"/>
        <v>0</v>
      </c>
      <c r="M449" s="15">
        <f t="shared" si="156"/>
        <v>0</v>
      </c>
      <c r="N449" s="15">
        <f t="shared" si="140"/>
        <v>0</v>
      </c>
      <c r="O449" s="15">
        <f t="shared" si="157"/>
        <v>0</v>
      </c>
      <c r="P449" s="15">
        <f>IF(L449=0,0,SUM($L$16:L449))</f>
        <v>0</v>
      </c>
      <c r="Q449" s="22" t="str">
        <f t="shared" si="158"/>
        <v/>
      </c>
      <c r="S449" s="10">
        <f t="shared" si="142"/>
        <v>434</v>
      </c>
      <c r="T449" s="57">
        <f t="shared" si="143"/>
        <v>362.48</v>
      </c>
      <c r="U449" s="57">
        <f t="shared" si="144"/>
        <v>14.74640688247128</v>
      </c>
      <c r="V449" s="57">
        <f t="shared" si="145"/>
        <v>347.73359311752876</v>
      </c>
      <c r="W449" s="57">
        <f t="shared" si="146"/>
        <v>10606.740091003992</v>
      </c>
      <c r="X449" s="57">
        <f>IF(W449=0,0,SUM($U$16:U449))</f>
        <v>42923.060091004074</v>
      </c>
      <c r="Y449" s="22" t="str">
        <f t="shared" si="147"/>
        <v/>
      </c>
      <c r="Z449" s="15">
        <f t="shared" si="149"/>
        <v>19</v>
      </c>
    </row>
    <row r="450" spans="2:26" x14ac:dyDescent="0.3">
      <c r="B450" s="10">
        <f t="shared" si="141"/>
        <v>435</v>
      </c>
      <c r="C450" s="53">
        <f t="shared" si="148"/>
        <v>0</v>
      </c>
      <c r="D450" s="53">
        <f t="shared" ref="D450:D474" si="159">F449*$C$4/12</f>
        <v>0</v>
      </c>
      <c r="E450" s="53">
        <f t="shared" ref="E450:E474" si="160">C450-D450</f>
        <v>0</v>
      </c>
      <c r="F450" s="53">
        <f t="shared" ref="F450:F474" si="161">MAX(F449+D450-C450,0)</f>
        <v>0</v>
      </c>
      <c r="G450" s="53">
        <f>IF(D450=0,0,SUM($D$16:D450))</f>
        <v>0</v>
      </c>
      <c r="H450" s="22" t="str">
        <f t="shared" ref="H450:H474" si="162">IF(AND(MAX(C451:G451)=0,MAX(C450:G450)&lt;&gt;0),"Payoff","")</f>
        <v/>
      </c>
      <c r="J450" s="10">
        <f t="shared" si="139"/>
        <v>435</v>
      </c>
      <c r="K450" s="15">
        <f t="shared" si="154"/>
        <v>0</v>
      </c>
      <c r="L450" s="15">
        <f t="shared" si="155"/>
        <v>0</v>
      </c>
      <c r="M450" s="15">
        <f t="shared" si="156"/>
        <v>0</v>
      </c>
      <c r="N450" s="15">
        <f t="shared" si="140"/>
        <v>0</v>
      </c>
      <c r="O450" s="15">
        <f t="shared" si="157"/>
        <v>0</v>
      </c>
      <c r="P450" s="15">
        <f>IF(L450=0,0,SUM($L$16:L450))</f>
        <v>0</v>
      </c>
      <c r="Q450" s="22" t="str">
        <f t="shared" si="158"/>
        <v/>
      </c>
      <c r="S450" s="10">
        <f t="shared" si="142"/>
        <v>435</v>
      </c>
      <c r="T450" s="57">
        <f t="shared" si="143"/>
        <v>362.48</v>
      </c>
      <c r="U450" s="57">
        <f t="shared" si="144"/>
        <v>14.278303968659221</v>
      </c>
      <c r="V450" s="57">
        <f t="shared" si="145"/>
        <v>348.20169603134082</v>
      </c>
      <c r="W450" s="57">
        <f t="shared" si="146"/>
        <v>10258.538394972651</v>
      </c>
      <c r="X450" s="57">
        <f>IF(W450=0,0,SUM($U$16:U450))</f>
        <v>42937.338394972736</v>
      </c>
      <c r="Y450" s="22" t="str">
        <f t="shared" si="147"/>
        <v/>
      </c>
      <c r="Z450" s="15">
        <f t="shared" si="149"/>
        <v>19</v>
      </c>
    </row>
    <row r="451" spans="2:26" x14ac:dyDescent="0.3">
      <c r="B451" s="10">
        <f t="shared" si="141"/>
        <v>436</v>
      </c>
      <c r="C451" s="53">
        <f t="shared" si="148"/>
        <v>0</v>
      </c>
      <c r="D451" s="53">
        <f t="shared" si="159"/>
        <v>0</v>
      </c>
      <c r="E451" s="53">
        <f t="shared" si="160"/>
        <v>0</v>
      </c>
      <c r="F451" s="53">
        <f t="shared" si="161"/>
        <v>0</v>
      </c>
      <c r="G451" s="53">
        <f>IF(D451=0,0,SUM($D$16:D451))</f>
        <v>0</v>
      </c>
      <c r="H451" s="22" t="str">
        <f t="shared" si="162"/>
        <v/>
      </c>
      <c r="J451" s="10">
        <f t="shared" si="139"/>
        <v>436</v>
      </c>
      <c r="K451" s="15">
        <f t="shared" si="154"/>
        <v>0</v>
      </c>
      <c r="L451" s="15">
        <f t="shared" si="155"/>
        <v>0</v>
      </c>
      <c r="M451" s="15">
        <f t="shared" si="156"/>
        <v>0</v>
      </c>
      <c r="N451" s="15">
        <f t="shared" si="140"/>
        <v>0</v>
      </c>
      <c r="O451" s="15">
        <f t="shared" si="157"/>
        <v>0</v>
      </c>
      <c r="P451" s="15">
        <f>IF(L451=0,0,SUM($L$16:L451))</f>
        <v>0</v>
      </c>
      <c r="Q451" s="22" t="str">
        <f t="shared" si="158"/>
        <v/>
      </c>
      <c r="S451" s="10">
        <f t="shared" si="142"/>
        <v>436</v>
      </c>
      <c r="T451" s="57">
        <f t="shared" si="143"/>
        <v>362.48</v>
      </c>
      <c r="U451" s="57">
        <f t="shared" si="144"/>
        <v>13.809570916309339</v>
      </c>
      <c r="V451" s="57">
        <f t="shared" si="145"/>
        <v>348.67042908369069</v>
      </c>
      <c r="W451" s="57">
        <f t="shared" si="146"/>
        <v>9909.8679658889596</v>
      </c>
      <c r="X451" s="57">
        <f>IF(W451=0,0,SUM($U$16:U451))</f>
        <v>42951.147965889046</v>
      </c>
      <c r="Y451" s="22" t="str">
        <f t="shared" si="147"/>
        <v/>
      </c>
      <c r="Z451" s="15">
        <f t="shared" si="149"/>
        <v>19</v>
      </c>
    </row>
    <row r="452" spans="2:26" x14ac:dyDescent="0.3">
      <c r="B452" s="10">
        <f t="shared" si="141"/>
        <v>437</v>
      </c>
      <c r="C452" s="53">
        <f t="shared" si="148"/>
        <v>0</v>
      </c>
      <c r="D452" s="53">
        <f t="shared" si="159"/>
        <v>0</v>
      </c>
      <c r="E452" s="53">
        <f t="shared" si="160"/>
        <v>0</v>
      </c>
      <c r="F452" s="53">
        <f t="shared" si="161"/>
        <v>0</v>
      </c>
      <c r="G452" s="53">
        <f>IF(D452=0,0,SUM($D$16:D452))</f>
        <v>0</v>
      </c>
      <c r="H452" s="22" t="str">
        <f t="shared" si="162"/>
        <v/>
      </c>
      <c r="J452" s="10">
        <f t="shared" si="139"/>
        <v>437</v>
      </c>
      <c r="K452" s="15">
        <f t="shared" si="154"/>
        <v>0</v>
      </c>
      <c r="L452" s="15">
        <f t="shared" si="155"/>
        <v>0</v>
      </c>
      <c r="M452" s="15">
        <f t="shared" si="156"/>
        <v>0</v>
      </c>
      <c r="N452" s="15">
        <f t="shared" si="140"/>
        <v>0</v>
      </c>
      <c r="O452" s="15">
        <f t="shared" si="157"/>
        <v>0</v>
      </c>
      <c r="P452" s="15">
        <f>IF(L452=0,0,SUM($L$16:L452))</f>
        <v>0</v>
      </c>
      <c r="Q452" s="22" t="str">
        <f t="shared" si="158"/>
        <v/>
      </c>
      <c r="S452" s="10">
        <f t="shared" si="142"/>
        <v>437</v>
      </c>
      <c r="T452" s="57">
        <f t="shared" si="143"/>
        <v>362.48</v>
      </c>
      <c r="U452" s="57">
        <f t="shared" si="144"/>
        <v>13.340206877158217</v>
      </c>
      <c r="V452" s="57">
        <f t="shared" si="145"/>
        <v>349.13979312284181</v>
      </c>
      <c r="W452" s="57">
        <f t="shared" si="146"/>
        <v>9560.7281727661175</v>
      </c>
      <c r="X452" s="57">
        <f>IF(W452=0,0,SUM($U$16:U452))</f>
        <v>42964.488172766207</v>
      </c>
      <c r="Y452" s="22" t="str">
        <f t="shared" si="147"/>
        <v/>
      </c>
      <c r="Z452" s="15">
        <f t="shared" si="149"/>
        <v>19</v>
      </c>
    </row>
    <row r="453" spans="2:26" x14ac:dyDescent="0.3">
      <c r="B453" s="10">
        <f t="shared" si="141"/>
        <v>438</v>
      </c>
      <c r="C453" s="53">
        <f t="shared" si="148"/>
        <v>0</v>
      </c>
      <c r="D453" s="53">
        <f t="shared" si="159"/>
        <v>0</v>
      </c>
      <c r="E453" s="53">
        <f t="shared" si="160"/>
        <v>0</v>
      </c>
      <c r="F453" s="53">
        <f t="shared" si="161"/>
        <v>0</v>
      </c>
      <c r="G453" s="53">
        <f>IF(D453=0,0,SUM($D$16:D453))</f>
        <v>0</v>
      </c>
      <c r="H453" s="22" t="str">
        <f t="shared" si="162"/>
        <v/>
      </c>
      <c r="J453" s="10">
        <f t="shared" si="139"/>
        <v>438</v>
      </c>
      <c r="K453" s="15">
        <f t="shared" si="154"/>
        <v>0</v>
      </c>
      <c r="L453" s="15">
        <f t="shared" si="155"/>
        <v>0</v>
      </c>
      <c r="M453" s="15">
        <f t="shared" si="156"/>
        <v>0</v>
      </c>
      <c r="N453" s="15">
        <f t="shared" si="140"/>
        <v>0</v>
      </c>
      <c r="O453" s="15">
        <f t="shared" si="157"/>
        <v>0</v>
      </c>
      <c r="P453" s="15">
        <f>IF(L453=0,0,SUM($L$16:L453))</f>
        <v>0</v>
      </c>
      <c r="Q453" s="22" t="str">
        <f t="shared" si="158"/>
        <v/>
      </c>
      <c r="S453" s="10">
        <f t="shared" si="142"/>
        <v>438</v>
      </c>
      <c r="T453" s="57">
        <f t="shared" si="143"/>
        <v>362.48</v>
      </c>
      <c r="U453" s="57">
        <f t="shared" si="144"/>
        <v>12.870211001800545</v>
      </c>
      <c r="V453" s="57">
        <f t="shared" si="145"/>
        <v>349.60978899819946</v>
      </c>
      <c r="W453" s="57">
        <f t="shared" si="146"/>
        <v>9211.1183837679182</v>
      </c>
      <c r="X453" s="57">
        <f>IF(W453=0,0,SUM($U$16:U453))</f>
        <v>42977.358383768005</v>
      </c>
      <c r="Y453" s="22" t="str">
        <f t="shared" si="147"/>
        <v/>
      </c>
      <c r="Z453" s="15">
        <f t="shared" si="149"/>
        <v>19</v>
      </c>
    </row>
    <row r="454" spans="2:26" x14ac:dyDescent="0.3">
      <c r="B454" s="10">
        <f t="shared" si="141"/>
        <v>439</v>
      </c>
      <c r="C454" s="53">
        <f t="shared" si="148"/>
        <v>0</v>
      </c>
      <c r="D454" s="53">
        <f t="shared" si="159"/>
        <v>0</v>
      </c>
      <c r="E454" s="53">
        <f t="shared" si="160"/>
        <v>0</v>
      </c>
      <c r="F454" s="53">
        <f t="shared" si="161"/>
        <v>0</v>
      </c>
      <c r="G454" s="53">
        <f>IF(D454=0,0,SUM($D$16:D454))</f>
        <v>0</v>
      </c>
      <c r="H454" s="22" t="str">
        <f t="shared" si="162"/>
        <v/>
      </c>
      <c r="J454" s="10">
        <f t="shared" si="139"/>
        <v>439</v>
      </c>
      <c r="K454" s="15">
        <f t="shared" si="154"/>
        <v>0</v>
      </c>
      <c r="L454" s="15">
        <f t="shared" si="155"/>
        <v>0</v>
      </c>
      <c r="M454" s="15">
        <f t="shared" si="156"/>
        <v>0</v>
      </c>
      <c r="N454" s="15">
        <f t="shared" si="140"/>
        <v>0</v>
      </c>
      <c r="O454" s="15">
        <f t="shared" si="157"/>
        <v>0</v>
      </c>
      <c r="P454" s="15">
        <f>IF(L454=0,0,SUM($L$16:L454))</f>
        <v>0</v>
      </c>
      <c r="Q454" s="22" t="str">
        <f t="shared" si="158"/>
        <v/>
      </c>
      <c r="S454" s="10">
        <f t="shared" si="142"/>
        <v>439</v>
      </c>
      <c r="T454" s="57">
        <f t="shared" si="143"/>
        <v>362.48</v>
      </c>
      <c r="U454" s="57">
        <f t="shared" si="144"/>
        <v>12.399582439687585</v>
      </c>
      <c r="V454" s="57">
        <f t="shared" si="145"/>
        <v>350.08041756031241</v>
      </c>
      <c r="W454" s="57">
        <f t="shared" si="146"/>
        <v>8861.0379662076066</v>
      </c>
      <c r="X454" s="57">
        <f>IF(W454=0,0,SUM($U$16:U454))</f>
        <v>42989.75796620769</v>
      </c>
      <c r="Y454" s="22" t="str">
        <f t="shared" si="147"/>
        <v/>
      </c>
      <c r="Z454" s="15">
        <f t="shared" si="149"/>
        <v>19</v>
      </c>
    </row>
    <row r="455" spans="2:26" x14ac:dyDescent="0.3">
      <c r="B455" s="10">
        <f t="shared" si="141"/>
        <v>440</v>
      </c>
      <c r="C455" s="53">
        <f t="shared" si="148"/>
        <v>0</v>
      </c>
      <c r="D455" s="53">
        <f t="shared" si="159"/>
        <v>0</v>
      </c>
      <c r="E455" s="53">
        <f t="shared" si="160"/>
        <v>0</v>
      </c>
      <c r="F455" s="53">
        <f t="shared" si="161"/>
        <v>0</v>
      </c>
      <c r="G455" s="53">
        <f>IF(D455=0,0,SUM($D$16:D455))</f>
        <v>0</v>
      </c>
      <c r="H455" s="22" t="str">
        <f t="shared" si="162"/>
        <v/>
      </c>
      <c r="J455" s="10">
        <f t="shared" si="139"/>
        <v>440</v>
      </c>
      <c r="K455" s="15">
        <f t="shared" si="154"/>
        <v>0</v>
      </c>
      <c r="L455" s="15">
        <f t="shared" si="155"/>
        <v>0</v>
      </c>
      <c r="M455" s="15">
        <f t="shared" si="156"/>
        <v>0</v>
      </c>
      <c r="N455" s="15">
        <f t="shared" si="140"/>
        <v>0</v>
      </c>
      <c r="O455" s="15">
        <f t="shared" si="157"/>
        <v>0</v>
      </c>
      <c r="P455" s="15">
        <f>IF(L455=0,0,SUM($L$16:L455))</f>
        <v>0</v>
      </c>
      <c r="Q455" s="22" t="str">
        <f t="shared" si="158"/>
        <v/>
      </c>
      <c r="S455" s="10">
        <f t="shared" si="142"/>
        <v>440</v>
      </c>
      <c r="T455" s="57">
        <f t="shared" si="143"/>
        <v>362.48</v>
      </c>
      <c r="U455" s="57">
        <f t="shared" si="144"/>
        <v>11.928320339125625</v>
      </c>
      <c r="V455" s="57">
        <f t="shared" si="145"/>
        <v>350.55167966087441</v>
      </c>
      <c r="W455" s="57">
        <f t="shared" si="146"/>
        <v>8510.486286546733</v>
      </c>
      <c r="X455" s="57">
        <f>IF(W455=0,0,SUM($U$16:U455))</f>
        <v>43001.686286546814</v>
      </c>
      <c r="Y455" s="22" t="str">
        <f t="shared" si="147"/>
        <v/>
      </c>
      <c r="Z455" s="15">
        <f t="shared" si="149"/>
        <v>19</v>
      </c>
    </row>
    <row r="456" spans="2:26" x14ac:dyDescent="0.3">
      <c r="B456" s="10">
        <f t="shared" si="141"/>
        <v>441</v>
      </c>
      <c r="C456" s="53">
        <f t="shared" si="148"/>
        <v>0</v>
      </c>
      <c r="D456" s="53">
        <f t="shared" si="159"/>
        <v>0</v>
      </c>
      <c r="E456" s="53">
        <f t="shared" si="160"/>
        <v>0</v>
      </c>
      <c r="F456" s="53">
        <f t="shared" si="161"/>
        <v>0</v>
      </c>
      <c r="G456" s="53">
        <f>IF(D456=0,0,SUM($D$16:D456))</f>
        <v>0</v>
      </c>
      <c r="H456" s="22" t="str">
        <f t="shared" si="162"/>
        <v/>
      </c>
      <c r="J456" s="10">
        <f t="shared" si="139"/>
        <v>441</v>
      </c>
      <c r="K456" s="15">
        <f t="shared" si="154"/>
        <v>0</v>
      </c>
      <c r="L456" s="15">
        <f t="shared" si="155"/>
        <v>0</v>
      </c>
      <c r="M456" s="15">
        <f t="shared" si="156"/>
        <v>0</v>
      </c>
      <c r="N456" s="15">
        <f t="shared" si="140"/>
        <v>0</v>
      </c>
      <c r="O456" s="15">
        <f t="shared" si="157"/>
        <v>0</v>
      </c>
      <c r="P456" s="15">
        <f>IF(L456=0,0,SUM($L$16:L456))</f>
        <v>0</v>
      </c>
      <c r="Q456" s="22" t="str">
        <f t="shared" si="158"/>
        <v/>
      </c>
      <c r="S456" s="10">
        <f t="shared" si="142"/>
        <v>441</v>
      </c>
      <c r="T456" s="57">
        <f t="shared" si="143"/>
        <v>362.48</v>
      </c>
      <c r="U456" s="57">
        <f t="shared" si="144"/>
        <v>11.456423847274449</v>
      </c>
      <c r="V456" s="57">
        <f t="shared" si="145"/>
        <v>351.02357615272558</v>
      </c>
      <c r="W456" s="57">
        <f t="shared" si="146"/>
        <v>8159.4627103940074</v>
      </c>
      <c r="X456" s="57">
        <f>IF(W456=0,0,SUM($U$16:U456))</f>
        <v>43013.142710394088</v>
      </c>
      <c r="Y456" s="22" t="str">
        <f t="shared" si="147"/>
        <v/>
      </c>
      <c r="Z456" s="15">
        <f t="shared" si="149"/>
        <v>19</v>
      </c>
    </row>
    <row r="457" spans="2:26" x14ac:dyDescent="0.3">
      <c r="B457" s="10">
        <f t="shared" si="141"/>
        <v>442</v>
      </c>
      <c r="C457" s="53">
        <f t="shared" si="148"/>
        <v>0</v>
      </c>
      <c r="D457" s="53">
        <f t="shared" si="159"/>
        <v>0</v>
      </c>
      <c r="E457" s="53">
        <f t="shared" si="160"/>
        <v>0</v>
      </c>
      <c r="F457" s="53">
        <f t="shared" si="161"/>
        <v>0</v>
      </c>
      <c r="G457" s="53">
        <f>IF(D457=0,0,SUM($D$16:D457))</f>
        <v>0</v>
      </c>
      <c r="H457" s="22" t="str">
        <f t="shared" si="162"/>
        <v/>
      </c>
      <c r="J457" s="10">
        <f t="shared" si="139"/>
        <v>442</v>
      </c>
      <c r="K457" s="15">
        <f t="shared" si="154"/>
        <v>0</v>
      </c>
      <c r="L457" s="15">
        <f t="shared" si="155"/>
        <v>0</v>
      </c>
      <c r="M457" s="15">
        <f t="shared" si="156"/>
        <v>0</v>
      </c>
      <c r="N457" s="15">
        <f t="shared" si="140"/>
        <v>0</v>
      </c>
      <c r="O457" s="15">
        <f t="shared" si="157"/>
        <v>0</v>
      </c>
      <c r="P457" s="15">
        <f>IF(L457=0,0,SUM($L$16:L457))</f>
        <v>0</v>
      </c>
      <c r="Q457" s="22" t="str">
        <f t="shared" si="158"/>
        <v/>
      </c>
      <c r="S457" s="10">
        <f t="shared" si="142"/>
        <v>442</v>
      </c>
      <c r="T457" s="57">
        <f t="shared" si="143"/>
        <v>362.48</v>
      </c>
      <c r="U457" s="57">
        <f t="shared" si="144"/>
        <v>10.983892110145781</v>
      </c>
      <c r="V457" s="57">
        <f t="shared" si="145"/>
        <v>351.49610788985422</v>
      </c>
      <c r="W457" s="57">
        <f t="shared" si="146"/>
        <v>7807.9666025041533</v>
      </c>
      <c r="X457" s="57">
        <f>IF(W457=0,0,SUM($U$16:U457))</f>
        <v>43024.126602504235</v>
      </c>
      <c r="Y457" s="22" t="str">
        <f t="shared" si="147"/>
        <v/>
      </c>
      <c r="Z457" s="15">
        <f t="shared" si="149"/>
        <v>19</v>
      </c>
    </row>
    <row r="458" spans="2:26" x14ac:dyDescent="0.3">
      <c r="B458" s="10">
        <f t="shared" si="141"/>
        <v>443</v>
      </c>
      <c r="C458" s="53">
        <f t="shared" si="148"/>
        <v>0</v>
      </c>
      <c r="D458" s="53">
        <f t="shared" si="159"/>
        <v>0</v>
      </c>
      <c r="E458" s="53">
        <f t="shared" si="160"/>
        <v>0</v>
      </c>
      <c r="F458" s="53">
        <f t="shared" si="161"/>
        <v>0</v>
      </c>
      <c r="G458" s="53">
        <f>IF(D458=0,0,SUM($D$16:D458))</f>
        <v>0</v>
      </c>
      <c r="H458" s="22" t="str">
        <f t="shared" si="162"/>
        <v/>
      </c>
      <c r="J458" s="10">
        <f t="shared" si="139"/>
        <v>443</v>
      </c>
      <c r="K458" s="15">
        <f t="shared" si="154"/>
        <v>0</v>
      </c>
      <c r="L458" s="15">
        <f t="shared" si="155"/>
        <v>0</v>
      </c>
      <c r="M458" s="15">
        <f t="shared" si="156"/>
        <v>0</v>
      </c>
      <c r="N458" s="15">
        <f t="shared" si="140"/>
        <v>0</v>
      </c>
      <c r="O458" s="15">
        <f t="shared" si="157"/>
        <v>0</v>
      </c>
      <c r="P458" s="15">
        <f>IF(L458=0,0,SUM($L$16:L458))</f>
        <v>0</v>
      </c>
      <c r="Q458" s="22" t="str">
        <f t="shared" si="158"/>
        <v/>
      </c>
      <c r="S458" s="10">
        <f t="shared" si="142"/>
        <v>443</v>
      </c>
      <c r="T458" s="57">
        <f t="shared" si="143"/>
        <v>362.48</v>
      </c>
      <c r="U458" s="57">
        <f t="shared" si="144"/>
        <v>10.510724272601747</v>
      </c>
      <c r="V458" s="57">
        <f t="shared" si="145"/>
        <v>351.96927572739827</v>
      </c>
      <c r="W458" s="57">
        <f t="shared" si="146"/>
        <v>7455.9973267767555</v>
      </c>
      <c r="X458" s="57">
        <f>IF(W458=0,0,SUM($U$16:U458))</f>
        <v>43034.637326776836</v>
      </c>
      <c r="Y458" s="22" t="str">
        <f t="shared" si="147"/>
        <v/>
      </c>
      <c r="Z458" s="15">
        <f t="shared" si="149"/>
        <v>19</v>
      </c>
    </row>
    <row r="459" spans="2:26" x14ac:dyDescent="0.3">
      <c r="B459" s="10">
        <f t="shared" si="141"/>
        <v>444</v>
      </c>
      <c r="C459" s="53">
        <f t="shared" si="148"/>
        <v>0</v>
      </c>
      <c r="D459" s="53">
        <f t="shared" si="159"/>
        <v>0</v>
      </c>
      <c r="E459" s="53">
        <f t="shared" si="160"/>
        <v>0</v>
      </c>
      <c r="F459" s="53">
        <f t="shared" si="161"/>
        <v>0</v>
      </c>
      <c r="G459" s="53">
        <f>IF(D459=0,0,SUM($D$16:D459))</f>
        <v>0</v>
      </c>
      <c r="H459" s="22" t="str">
        <f t="shared" si="162"/>
        <v/>
      </c>
      <c r="J459" s="10">
        <f t="shared" si="139"/>
        <v>444</v>
      </c>
      <c r="K459" s="15">
        <f t="shared" si="154"/>
        <v>0</v>
      </c>
      <c r="L459" s="15">
        <f t="shared" si="155"/>
        <v>0</v>
      </c>
      <c r="M459" s="15">
        <f t="shared" si="156"/>
        <v>0</v>
      </c>
      <c r="N459" s="15">
        <f t="shared" si="140"/>
        <v>0</v>
      </c>
      <c r="O459" s="15">
        <f t="shared" si="157"/>
        <v>0</v>
      </c>
      <c r="P459" s="15">
        <f>IF(L459=0,0,SUM($L$16:L459))</f>
        <v>0</v>
      </c>
      <c r="Q459" s="22" t="str">
        <f t="shared" si="158"/>
        <v/>
      </c>
      <c r="S459" s="10">
        <f t="shared" si="142"/>
        <v>444</v>
      </c>
      <c r="T459" s="57">
        <f t="shared" si="143"/>
        <v>362.48</v>
      </c>
      <c r="U459" s="57">
        <f t="shared" si="144"/>
        <v>10.036919478353326</v>
      </c>
      <c r="V459" s="57">
        <f t="shared" si="145"/>
        <v>352.44308052164672</v>
      </c>
      <c r="W459" s="57">
        <f t="shared" si="146"/>
        <v>7103.5542462551084</v>
      </c>
      <c r="X459" s="57">
        <f>IF(W459=0,0,SUM($U$16:U459))</f>
        <v>43044.674246255192</v>
      </c>
      <c r="Y459" s="22" t="str">
        <f t="shared" si="147"/>
        <v/>
      </c>
      <c r="Z459" s="15">
        <f t="shared" si="149"/>
        <v>19</v>
      </c>
    </row>
    <row r="460" spans="2:26" x14ac:dyDescent="0.3">
      <c r="B460" s="10">
        <f t="shared" si="141"/>
        <v>445</v>
      </c>
      <c r="C460" s="53">
        <f t="shared" si="148"/>
        <v>0</v>
      </c>
      <c r="D460" s="53">
        <f t="shared" si="159"/>
        <v>0</v>
      </c>
      <c r="E460" s="53">
        <f t="shared" si="160"/>
        <v>0</v>
      </c>
      <c r="F460" s="53">
        <f t="shared" si="161"/>
        <v>0</v>
      </c>
      <c r="G460" s="53">
        <f>IF(D460=0,0,SUM($D$16:D460))</f>
        <v>0</v>
      </c>
      <c r="H460" s="22" t="str">
        <f t="shared" si="162"/>
        <v/>
      </c>
      <c r="J460" s="10">
        <f t="shared" si="139"/>
        <v>445</v>
      </c>
      <c r="K460" s="15">
        <f t="shared" si="154"/>
        <v>0</v>
      </c>
      <c r="L460" s="15">
        <f t="shared" si="155"/>
        <v>0</v>
      </c>
      <c r="M460" s="15">
        <f t="shared" si="156"/>
        <v>0</v>
      </c>
      <c r="N460" s="15">
        <f t="shared" si="140"/>
        <v>0</v>
      </c>
      <c r="O460" s="15">
        <f t="shared" si="157"/>
        <v>0</v>
      </c>
      <c r="P460" s="15">
        <f>IF(L460=0,0,SUM($L$16:L460))</f>
        <v>0</v>
      </c>
      <c r="Q460" s="22" t="str">
        <f t="shared" si="158"/>
        <v/>
      </c>
      <c r="S460" s="10">
        <f t="shared" si="142"/>
        <v>445</v>
      </c>
      <c r="T460" s="57">
        <f t="shared" si="143"/>
        <v>362.48</v>
      </c>
      <c r="U460" s="57">
        <f t="shared" si="144"/>
        <v>9.5624768699588003</v>
      </c>
      <c r="V460" s="57">
        <f t="shared" si="145"/>
        <v>352.91752313004122</v>
      </c>
      <c r="W460" s="57">
        <f t="shared" si="146"/>
        <v>6750.636723125067</v>
      </c>
      <c r="X460" s="57">
        <f>IF(W460=0,0,SUM($U$16:U460))</f>
        <v>43054.236723125148</v>
      </c>
      <c r="Y460" s="22" t="str">
        <f t="shared" si="147"/>
        <v/>
      </c>
      <c r="Z460" s="15">
        <f t="shared" si="149"/>
        <v>19</v>
      </c>
    </row>
    <row r="461" spans="2:26" x14ac:dyDescent="0.3">
      <c r="B461" s="10">
        <f t="shared" si="141"/>
        <v>446</v>
      </c>
      <c r="C461" s="53">
        <f t="shared" si="148"/>
        <v>0</v>
      </c>
      <c r="D461" s="53">
        <f t="shared" si="159"/>
        <v>0</v>
      </c>
      <c r="E461" s="53">
        <f t="shared" si="160"/>
        <v>0</v>
      </c>
      <c r="F461" s="53">
        <f t="shared" si="161"/>
        <v>0</v>
      </c>
      <c r="G461" s="53">
        <f>IF(D461=0,0,SUM($D$16:D461))</f>
        <v>0</v>
      </c>
      <c r="H461" s="22" t="str">
        <f t="shared" si="162"/>
        <v/>
      </c>
      <c r="J461" s="10">
        <f t="shared" si="139"/>
        <v>446</v>
      </c>
      <c r="K461" s="15">
        <f t="shared" si="154"/>
        <v>0</v>
      </c>
      <c r="L461" s="15">
        <f t="shared" si="155"/>
        <v>0</v>
      </c>
      <c r="M461" s="15">
        <f t="shared" si="156"/>
        <v>0</v>
      </c>
      <c r="N461" s="15">
        <f t="shared" si="140"/>
        <v>0</v>
      </c>
      <c r="O461" s="15">
        <f t="shared" si="157"/>
        <v>0</v>
      </c>
      <c r="P461" s="15">
        <f>IF(L461=0,0,SUM($L$16:L461))</f>
        <v>0</v>
      </c>
      <c r="Q461" s="22" t="str">
        <f t="shared" si="158"/>
        <v/>
      </c>
      <c r="S461" s="10">
        <f t="shared" si="142"/>
        <v>446</v>
      </c>
      <c r="T461" s="57">
        <f t="shared" si="143"/>
        <v>362.48</v>
      </c>
      <c r="U461" s="57">
        <f t="shared" si="144"/>
        <v>9.087395588822206</v>
      </c>
      <c r="V461" s="57">
        <f t="shared" si="145"/>
        <v>353.39260441117779</v>
      </c>
      <c r="W461" s="57">
        <f t="shared" si="146"/>
        <v>6397.2441187138893</v>
      </c>
      <c r="X461" s="57">
        <f>IF(W461=0,0,SUM($U$16:U461))</f>
        <v>43063.324118713972</v>
      </c>
      <c r="Y461" s="22" t="str">
        <f t="shared" si="147"/>
        <v/>
      </c>
      <c r="Z461" s="15">
        <f t="shared" si="149"/>
        <v>19</v>
      </c>
    </row>
    <row r="462" spans="2:26" x14ac:dyDescent="0.3">
      <c r="B462" s="10">
        <f t="shared" si="141"/>
        <v>447</v>
      </c>
      <c r="C462" s="53">
        <f t="shared" si="148"/>
        <v>0</v>
      </c>
      <c r="D462" s="53">
        <f t="shared" si="159"/>
        <v>0</v>
      </c>
      <c r="E462" s="53">
        <f t="shared" si="160"/>
        <v>0</v>
      </c>
      <c r="F462" s="53">
        <f t="shared" si="161"/>
        <v>0</v>
      </c>
      <c r="G462" s="53">
        <f>IF(D462=0,0,SUM($D$16:D462))</f>
        <v>0</v>
      </c>
      <c r="H462" s="22" t="str">
        <f t="shared" si="162"/>
        <v/>
      </c>
      <c r="J462" s="10">
        <f t="shared" si="139"/>
        <v>447</v>
      </c>
      <c r="K462" s="15">
        <f t="shared" si="154"/>
        <v>0</v>
      </c>
      <c r="L462" s="15">
        <f t="shared" si="155"/>
        <v>0</v>
      </c>
      <c r="M462" s="15">
        <f t="shared" si="156"/>
        <v>0</v>
      </c>
      <c r="N462" s="15">
        <f t="shared" si="140"/>
        <v>0</v>
      </c>
      <c r="O462" s="15">
        <f t="shared" si="157"/>
        <v>0</v>
      </c>
      <c r="P462" s="15">
        <f>IF(L462=0,0,SUM($L$16:L462))</f>
        <v>0</v>
      </c>
      <c r="Q462" s="22" t="str">
        <f t="shared" si="158"/>
        <v/>
      </c>
      <c r="S462" s="10">
        <f t="shared" si="142"/>
        <v>447</v>
      </c>
      <c r="T462" s="57">
        <f t="shared" si="143"/>
        <v>362.48</v>
      </c>
      <c r="U462" s="57">
        <f t="shared" si="144"/>
        <v>8.6116747751917746</v>
      </c>
      <c r="V462" s="57">
        <f t="shared" si="145"/>
        <v>353.86832522480825</v>
      </c>
      <c r="W462" s="57">
        <f t="shared" si="146"/>
        <v>6043.3757934890809</v>
      </c>
      <c r="X462" s="57">
        <f>IF(W462=0,0,SUM($U$16:U462))</f>
        <v>43071.935793489167</v>
      </c>
      <c r="Y462" s="22" t="str">
        <f t="shared" si="147"/>
        <v/>
      </c>
      <c r="Z462" s="15">
        <f t="shared" si="149"/>
        <v>19</v>
      </c>
    </row>
    <row r="463" spans="2:26" x14ac:dyDescent="0.3">
      <c r="B463" s="10">
        <f t="shared" si="141"/>
        <v>448</v>
      </c>
      <c r="C463" s="53">
        <f t="shared" si="148"/>
        <v>0</v>
      </c>
      <c r="D463" s="53">
        <f t="shared" si="159"/>
        <v>0</v>
      </c>
      <c r="E463" s="53">
        <f t="shared" si="160"/>
        <v>0</v>
      </c>
      <c r="F463" s="53">
        <f t="shared" si="161"/>
        <v>0</v>
      </c>
      <c r="G463" s="53">
        <f>IF(D463=0,0,SUM($D$16:D463))</f>
        <v>0</v>
      </c>
      <c r="H463" s="22" t="str">
        <f t="shared" si="162"/>
        <v/>
      </c>
      <c r="J463" s="10">
        <f t="shared" si="139"/>
        <v>448</v>
      </c>
      <c r="K463" s="15">
        <f t="shared" si="154"/>
        <v>0</v>
      </c>
      <c r="L463" s="15">
        <f t="shared" si="155"/>
        <v>0</v>
      </c>
      <c r="M463" s="15">
        <f t="shared" si="156"/>
        <v>0</v>
      </c>
      <c r="N463" s="15">
        <f t="shared" si="140"/>
        <v>0</v>
      </c>
      <c r="O463" s="15">
        <f t="shared" si="157"/>
        <v>0</v>
      </c>
      <c r="P463" s="15">
        <f>IF(L463=0,0,SUM($L$16:L463))</f>
        <v>0</v>
      </c>
      <c r="Q463" s="22" t="str">
        <f t="shared" si="158"/>
        <v/>
      </c>
      <c r="S463" s="10">
        <f t="shared" si="142"/>
        <v>448</v>
      </c>
      <c r="T463" s="57">
        <f t="shared" si="143"/>
        <v>362.48</v>
      </c>
      <c r="U463" s="57">
        <f t="shared" si="144"/>
        <v>8.135313568158379</v>
      </c>
      <c r="V463" s="57">
        <f t="shared" si="145"/>
        <v>354.34468643184164</v>
      </c>
      <c r="W463" s="57">
        <f t="shared" si="146"/>
        <v>5689.0311070572388</v>
      </c>
      <c r="X463" s="57">
        <f>IF(W463=0,0,SUM($U$16:U463))</f>
        <v>43080.071107057323</v>
      </c>
      <c r="Y463" s="22" t="str">
        <f t="shared" si="147"/>
        <v/>
      </c>
      <c r="Z463" s="15">
        <f t="shared" si="149"/>
        <v>19</v>
      </c>
    </row>
    <row r="464" spans="2:26" x14ac:dyDescent="0.3">
      <c r="B464" s="10">
        <f t="shared" si="141"/>
        <v>449</v>
      </c>
      <c r="C464" s="53">
        <f t="shared" si="148"/>
        <v>0</v>
      </c>
      <c r="D464" s="53">
        <f t="shared" si="159"/>
        <v>0</v>
      </c>
      <c r="E464" s="53">
        <f t="shared" si="160"/>
        <v>0</v>
      </c>
      <c r="F464" s="53">
        <f t="shared" si="161"/>
        <v>0</v>
      </c>
      <c r="G464" s="53">
        <f>IF(D464=0,0,SUM($D$16:D464))</f>
        <v>0</v>
      </c>
      <c r="H464" s="22" t="str">
        <f t="shared" si="162"/>
        <v/>
      </c>
      <c r="J464" s="10">
        <f t="shared" ref="J464:J494" si="163">J463+1</f>
        <v>449</v>
      </c>
      <c r="K464" s="15">
        <f t="shared" si="154"/>
        <v>0</v>
      </c>
      <c r="L464" s="15">
        <f t="shared" si="155"/>
        <v>0</v>
      </c>
      <c r="M464" s="15">
        <f t="shared" si="156"/>
        <v>0</v>
      </c>
      <c r="N464" s="15">
        <f t="shared" ref="N464:N495" si="164">IF(J464&gt;=$K$10,IF(K464&gt;O463,0,K464*1/12),0)</f>
        <v>0</v>
      </c>
      <c r="O464" s="15">
        <f t="shared" si="157"/>
        <v>0</v>
      </c>
      <c r="P464" s="15">
        <f>IF(L464=0,0,SUM($L$16:L464))</f>
        <v>0</v>
      </c>
      <c r="Q464" s="22" t="str">
        <f t="shared" si="158"/>
        <v/>
      </c>
      <c r="S464" s="10">
        <f t="shared" si="142"/>
        <v>449</v>
      </c>
      <c r="T464" s="57">
        <f t="shared" si="143"/>
        <v>362.48</v>
      </c>
      <c r="U464" s="57">
        <f t="shared" si="144"/>
        <v>7.6583111056539757</v>
      </c>
      <c r="V464" s="57">
        <f t="shared" si="145"/>
        <v>354.82168889434604</v>
      </c>
      <c r="W464" s="57">
        <f t="shared" si="146"/>
        <v>5334.2094181628927</v>
      </c>
      <c r="X464" s="57">
        <f>IF(W464=0,0,SUM($U$16:U464))</f>
        <v>43087.729418162977</v>
      </c>
      <c r="Y464" s="22" t="str">
        <f t="shared" si="147"/>
        <v/>
      </c>
      <c r="Z464" s="15">
        <f t="shared" si="149"/>
        <v>19</v>
      </c>
    </row>
    <row r="465" spans="2:26" x14ac:dyDescent="0.3">
      <c r="B465" s="10">
        <f t="shared" ref="B465:B495" si="165">B464+1</f>
        <v>450</v>
      </c>
      <c r="C465" s="53">
        <f t="shared" si="148"/>
        <v>0</v>
      </c>
      <c r="D465" s="53">
        <f t="shared" si="159"/>
        <v>0</v>
      </c>
      <c r="E465" s="53">
        <f t="shared" si="160"/>
        <v>0</v>
      </c>
      <c r="F465" s="53">
        <f t="shared" si="161"/>
        <v>0</v>
      </c>
      <c r="G465" s="53">
        <f>IF(D465=0,0,SUM($D$16:D465))</f>
        <v>0</v>
      </c>
      <c r="H465" s="22" t="str">
        <f t="shared" si="162"/>
        <v/>
      </c>
      <c r="J465" s="10">
        <f t="shared" si="163"/>
        <v>450</v>
      </c>
      <c r="K465" s="15">
        <f t="shared" si="154"/>
        <v>0</v>
      </c>
      <c r="L465" s="15">
        <f t="shared" si="155"/>
        <v>0</v>
      </c>
      <c r="M465" s="15">
        <f t="shared" si="156"/>
        <v>0</v>
      </c>
      <c r="N465" s="15">
        <f t="shared" si="164"/>
        <v>0</v>
      </c>
      <c r="O465" s="15">
        <f t="shared" si="157"/>
        <v>0</v>
      </c>
      <c r="P465" s="15">
        <f>IF(L465=0,0,SUM($L$16:L465))</f>
        <v>0</v>
      </c>
      <c r="Q465" s="22" t="str">
        <f t="shared" si="158"/>
        <v/>
      </c>
      <c r="S465" s="10">
        <f t="shared" ref="S465:S528" si="166">S464+1</f>
        <v>450</v>
      </c>
      <c r="T465" s="57">
        <f t="shared" si="143"/>
        <v>362.48</v>
      </c>
      <c r="U465" s="57">
        <f t="shared" si="144"/>
        <v>7.1806665244500483</v>
      </c>
      <c r="V465" s="57">
        <f t="shared" si="145"/>
        <v>355.29933347554999</v>
      </c>
      <c r="W465" s="57">
        <f t="shared" si="146"/>
        <v>4978.9100846873425</v>
      </c>
      <c r="X465" s="57">
        <f>IF(W465=0,0,SUM($U$16:U465))</f>
        <v>43094.910084687428</v>
      </c>
      <c r="Y465" s="22" t="str">
        <f t="shared" si="147"/>
        <v/>
      </c>
      <c r="Z465" s="15">
        <f t="shared" si="149"/>
        <v>19</v>
      </c>
    </row>
    <row r="466" spans="2:26" x14ac:dyDescent="0.3">
      <c r="B466" s="10">
        <f t="shared" si="165"/>
        <v>451</v>
      </c>
      <c r="C466" s="53">
        <f t="shared" si="148"/>
        <v>0</v>
      </c>
      <c r="D466" s="53">
        <f t="shared" si="159"/>
        <v>0</v>
      </c>
      <c r="E466" s="53">
        <f t="shared" si="160"/>
        <v>0</v>
      </c>
      <c r="F466" s="53">
        <f t="shared" si="161"/>
        <v>0</v>
      </c>
      <c r="G466" s="53">
        <f>IF(D466=0,0,SUM($D$16:D466))</f>
        <v>0</v>
      </c>
      <c r="H466" s="22" t="str">
        <f t="shared" si="162"/>
        <v/>
      </c>
      <c r="J466" s="10">
        <f t="shared" si="163"/>
        <v>451</v>
      </c>
      <c r="K466" s="15">
        <f t="shared" si="154"/>
        <v>0</v>
      </c>
      <c r="L466" s="15">
        <f t="shared" si="155"/>
        <v>0</v>
      </c>
      <c r="M466" s="15">
        <f t="shared" si="156"/>
        <v>0</v>
      </c>
      <c r="N466" s="15">
        <f t="shared" si="164"/>
        <v>0</v>
      </c>
      <c r="O466" s="15">
        <f t="shared" si="157"/>
        <v>0</v>
      </c>
      <c r="P466" s="15">
        <f>IF(L466=0,0,SUM($L$16:L466))</f>
        <v>0</v>
      </c>
      <c r="Q466" s="22" t="str">
        <f t="shared" si="158"/>
        <v/>
      </c>
      <c r="S466" s="10">
        <f t="shared" si="166"/>
        <v>451</v>
      </c>
      <c r="T466" s="57">
        <f t="shared" si="143"/>
        <v>362.48</v>
      </c>
      <c r="U466" s="57">
        <f t="shared" si="144"/>
        <v>6.7023789601560386</v>
      </c>
      <c r="V466" s="57">
        <f t="shared" si="145"/>
        <v>355.77762103984401</v>
      </c>
      <c r="W466" s="57">
        <f t="shared" si="146"/>
        <v>4623.1324636474983</v>
      </c>
      <c r="X466" s="57">
        <f>IF(W466=0,0,SUM($U$16:U466))</f>
        <v>43101.612463647587</v>
      </c>
      <c r="Y466" s="22" t="str">
        <f t="shared" si="147"/>
        <v/>
      </c>
      <c r="Z466" s="15">
        <f t="shared" si="149"/>
        <v>19</v>
      </c>
    </row>
    <row r="467" spans="2:26" x14ac:dyDescent="0.3">
      <c r="B467" s="10">
        <f t="shared" si="165"/>
        <v>452</v>
      </c>
      <c r="C467" s="53">
        <f t="shared" si="148"/>
        <v>0</v>
      </c>
      <c r="D467" s="53">
        <f t="shared" si="159"/>
        <v>0</v>
      </c>
      <c r="E467" s="53">
        <f t="shared" si="160"/>
        <v>0</v>
      </c>
      <c r="F467" s="53">
        <f t="shared" si="161"/>
        <v>0</v>
      </c>
      <c r="G467" s="53">
        <f>IF(D467=0,0,SUM($D$16:D467))</f>
        <v>0</v>
      </c>
      <c r="H467" s="22" t="str">
        <f t="shared" si="162"/>
        <v/>
      </c>
      <c r="J467" s="10">
        <f t="shared" si="163"/>
        <v>452</v>
      </c>
      <c r="K467" s="15">
        <f t="shared" si="154"/>
        <v>0</v>
      </c>
      <c r="L467" s="15">
        <f t="shared" si="155"/>
        <v>0</v>
      </c>
      <c r="M467" s="15">
        <f t="shared" si="156"/>
        <v>0</v>
      </c>
      <c r="N467" s="15">
        <f t="shared" si="164"/>
        <v>0</v>
      </c>
      <c r="O467" s="15">
        <f t="shared" si="157"/>
        <v>0</v>
      </c>
      <c r="P467" s="15">
        <f>IF(L467=0,0,SUM($L$16:L467))</f>
        <v>0</v>
      </c>
      <c r="Q467" s="22" t="str">
        <f t="shared" si="158"/>
        <v/>
      </c>
      <c r="S467" s="10">
        <f t="shared" si="166"/>
        <v>452</v>
      </c>
      <c r="T467" s="57">
        <f t="shared" si="143"/>
        <v>362.48</v>
      </c>
      <c r="U467" s="57">
        <f t="shared" si="144"/>
        <v>6.2234475472177868</v>
      </c>
      <c r="V467" s="57">
        <f t="shared" si="145"/>
        <v>356.25655245278222</v>
      </c>
      <c r="W467" s="57">
        <f t="shared" si="146"/>
        <v>4266.8759111947165</v>
      </c>
      <c r="X467" s="57">
        <f>IF(W467=0,0,SUM($U$16:U467))</f>
        <v>43107.835911194801</v>
      </c>
      <c r="Y467" s="22" t="str">
        <f t="shared" si="147"/>
        <v/>
      </c>
      <c r="Z467" s="15">
        <f t="shared" si="149"/>
        <v>19</v>
      </c>
    </row>
    <row r="468" spans="2:26" x14ac:dyDescent="0.3">
      <c r="B468" s="10">
        <f t="shared" si="165"/>
        <v>453</v>
      </c>
      <c r="C468" s="53">
        <f t="shared" si="148"/>
        <v>0</v>
      </c>
      <c r="D468" s="53">
        <f t="shared" si="159"/>
        <v>0</v>
      </c>
      <c r="E468" s="53">
        <f t="shared" si="160"/>
        <v>0</v>
      </c>
      <c r="F468" s="53">
        <f t="shared" si="161"/>
        <v>0</v>
      </c>
      <c r="G468" s="53">
        <f>IF(D468=0,0,SUM($D$16:D468))</f>
        <v>0</v>
      </c>
      <c r="H468" s="22" t="str">
        <f t="shared" si="162"/>
        <v/>
      </c>
      <c r="J468" s="10">
        <f t="shared" si="163"/>
        <v>453</v>
      </c>
      <c r="K468" s="15">
        <f t="shared" si="154"/>
        <v>0</v>
      </c>
      <c r="L468" s="15">
        <f t="shared" si="155"/>
        <v>0</v>
      </c>
      <c r="M468" s="15">
        <f t="shared" si="156"/>
        <v>0</v>
      </c>
      <c r="N468" s="15">
        <f t="shared" si="164"/>
        <v>0</v>
      </c>
      <c r="O468" s="15">
        <f t="shared" si="157"/>
        <v>0</v>
      </c>
      <c r="P468" s="15">
        <f>IF(L468=0,0,SUM($L$16:L468))</f>
        <v>0</v>
      </c>
      <c r="Q468" s="22" t="str">
        <f t="shared" si="158"/>
        <v/>
      </c>
      <c r="S468" s="10">
        <f t="shared" si="166"/>
        <v>453</v>
      </c>
      <c r="T468" s="57">
        <f t="shared" si="143"/>
        <v>362.48</v>
      </c>
      <c r="U468" s="57">
        <f t="shared" si="144"/>
        <v>5.7438714189159645</v>
      </c>
      <c r="V468" s="57">
        <f t="shared" si="145"/>
        <v>356.73612858108407</v>
      </c>
      <c r="W468" s="57">
        <f t="shared" si="146"/>
        <v>3910.1397826136326</v>
      </c>
      <c r="X468" s="57">
        <f>IF(W468=0,0,SUM($U$16:U468))</f>
        <v>43113.57978261372</v>
      </c>
      <c r="Y468" s="22" t="str">
        <f t="shared" si="147"/>
        <v/>
      </c>
      <c r="Z468" s="15">
        <f t="shared" si="149"/>
        <v>19</v>
      </c>
    </row>
    <row r="469" spans="2:26" x14ac:dyDescent="0.3">
      <c r="B469" s="10">
        <f t="shared" si="165"/>
        <v>454</v>
      </c>
      <c r="C469" s="53">
        <f t="shared" si="148"/>
        <v>0</v>
      </c>
      <c r="D469" s="53">
        <f t="shared" si="159"/>
        <v>0</v>
      </c>
      <c r="E469" s="53">
        <f t="shared" si="160"/>
        <v>0</v>
      </c>
      <c r="F469" s="53">
        <f t="shared" si="161"/>
        <v>0</v>
      </c>
      <c r="G469" s="53">
        <f>IF(D469=0,0,SUM($D$16:D469))</f>
        <v>0</v>
      </c>
      <c r="H469" s="22" t="str">
        <f t="shared" si="162"/>
        <v/>
      </c>
      <c r="J469" s="10">
        <f t="shared" si="163"/>
        <v>454</v>
      </c>
      <c r="K469" s="15">
        <f t="shared" si="154"/>
        <v>0</v>
      </c>
      <c r="L469" s="15">
        <f t="shared" si="155"/>
        <v>0</v>
      </c>
      <c r="M469" s="15">
        <f t="shared" si="156"/>
        <v>0</v>
      </c>
      <c r="N469" s="15">
        <f t="shared" si="164"/>
        <v>0</v>
      </c>
      <c r="O469" s="15">
        <f t="shared" si="157"/>
        <v>0</v>
      </c>
      <c r="P469" s="15">
        <f>IF(L469=0,0,SUM($L$16:L469))</f>
        <v>0</v>
      </c>
      <c r="Q469" s="22" t="str">
        <f t="shared" si="158"/>
        <v/>
      </c>
      <c r="S469" s="10">
        <f t="shared" si="166"/>
        <v>454</v>
      </c>
      <c r="T469" s="57">
        <f t="shared" ref="T469:T532" si="167">MIN(W468+U469,$T$8)</f>
        <v>362.48</v>
      </c>
      <c r="U469" s="57">
        <f t="shared" ref="U469:U532" si="168">W468*$T$4/26</f>
        <v>5.2636497073645065</v>
      </c>
      <c r="V469" s="57">
        <f t="shared" ref="V469:V532" si="169">T469-U469</f>
        <v>357.21635029263552</v>
      </c>
      <c r="W469" s="57">
        <f t="shared" ref="W469:W532" si="170">MAX(W468-V469,0)</f>
        <v>3552.9234323209971</v>
      </c>
      <c r="X469" s="57">
        <f>IF(W469=0,0,SUM($U$16:U469))</f>
        <v>43118.843432321082</v>
      </c>
      <c r="Y469" s="22" t="str">
        <f t="shared" ref="Y469:Y532" si="171">IF(AND(MAX(T470:X470)=0,MAX(T469:X469)&lt;&gt;0),"Payoff","")</f>
        <v/>
      </c>
      <c r="Z469" s="15">
        <f t="shared" si="149"/>
        <v>19</v>
      </c>
    </row>
    <row r="470" spans="2:26" x14ac:dyDescent="0.3">
      <c r="B470" s="10">
        <f t="shared" si="165"/>
        <v>455</v>
      </c>
      <c r="C470" s="53">
        <f t="shared" si="148"/>
        <v>0</v>
      </c>
      <c r="D470" s="53">
        <f t="shared" si="159"/>
        <v>0</v>
      </c>
      <c r="E470" s="53">
        <f t="shared" si="160"/>
        <v>0</v>
      </c>
      <c r="F470" s="53">
        <f t="shared" si="161"/>
        <v>0</v>
      </c>
      <c r="G470" s="53">
        <f>IF(D470=0,0,SUM($D$16:D470))</f>
        <v>0</v>
      </c>
      <c r="H470" s="22" t="str">
        <f t="shared" si="162"/>
        <v/>
      </c>
      <c r="J470" s="10">
        <f t="shared" si="163"/>
        <v>455</v>
      </c>
      <c r="K470" s="15">
        <f t="shared" si="154"/>
        <v>0</v>
      </c>
      <c r="L470" s="15">
        <f t="shared" si="155"/>
        <v>0</v>
      </c>
      <c r="M470" s="15">
        <f t="shared" si="156"/>
        <v>0</v>
      </c>
      <c r="N470" s="15">
        <f t="shared" si="164"/>
        <v>0</v>
      </c>
      <c r="O470" s="15">
        <f t="shared" si="157"/>
        <v>0</v>
      </c>
      <c r="P470" s="15">
        <f>IF(L470=0,0,SUM($L$16:L470))</f>
        <v>0</v>
      </c>
      <c r="Q470" s="22" t="str">
        <f t="shared" si="158"/>
        <v/>
      </c>
      <c r="S470" s="10">
        <f t="shared" si="166"/>
        <v>455</v>
      </c>
      <c r="T470" s="57">
        <f t="shared" si="167"/>
        <v>362.48</v>
      </c>
      <c r="U470" s="57">
        <f t="shared" si="168"/>
        <v>4.7827815435090351</v>
      </c>
      <c r="V470" s="57">
        <f t="shared" si="169"/>
        <v>357.69721845649099</v>
      </c>
      <c r="W470" s="57">
        <f t="shared" si="170"/>
        <v>3195.226213864506</v>
      </c>
      <c r="X470" s="57">
        <f>IF(W470=0,0,SUM($U$16:U470))</f>
        <v>43123.626213864591</v>
      </c>
      <c r="Y470" s="22" t="str">
        <f t="shared" si="171"/>
        <v/>
      </c>
      <c r="Z470" s="15">
        <f t="shared" si="149"/>
        <v>19</v>
      </c>
    </row>
    <row r="471" spans="2:26" x14ac:dyDescent="0.3">
      <c r="B471" s="10">
        <f t="shared" si="165"/>
        <v>456</v>
      </c>
      <c r="C471" s="53">
        <f t="shared" si="148"/>
        <v>0</v>
      </c>
      <c r="D471" s="53">
        <f t="shared" si="159"/>
        <v>0</v>
      </c>
      <c r="E471" s="53">
        <f t="shared" si="160"/>
        <v>0</v>
      </c>
      <c r="F471" s="53">
        <f t="shared" si="161"/>
        <v>0</v>
      </c>
      <c r="G471" s="53">
        <f>IF(D471=0,0,SUM($D$16:D471))</f>
        <v>0</v>
      </c>
      <c r="H471" s="22" t="str">
        <f t="shared" si="162"/>
        <v/>
      </c>
      <c r="J471" s="10">
        <f t="shared" si="163"/>
        <v>456</v>
      </c>
      <c r="K471" s="15">
        <f t="shared" si="154"/>
        <v>0</v>
      </c>
      <c r="L471" s="15">
        <f t="shared" si="155"/>
        <v>0</v>
      </c>
      <c r="M471" s="15">
        <f t="shared" si="156"/>
        <v>0</v>
      </c>
      <c r="N471" s="15">
        <f t="shared" si="164"/>
        <v>0</v>
      </c>
      <c r="O471" s="15">
        <f t="shared" si="157"/>
        <v>0</v>
      </c>
      <c r="P471" s="15">
        <f>IF(L471=0,0,SUM($L$16:L471))</f>
        <v>0</v>
      </c>
      <c r="Q471" s="22" t="str">
        <f t="shared" si="158"/>
        <v/>
      </c>
      <c r="S471" s="10">
        <f t="shared" si="166"/>
        <v>456</v>
      </c>
      <c r="T471" s="57">
        <f t="shared" si="167"/>
        <v>362.48</v>
      </c>
      <c r="U471" s="57">
        <f t="shared" si="168"/>
        <v>4.3012660571252974</v>
      </c>
      <c r="V471" s="57">
        <f t="shared" si="169"/>
        <v>358.17873394287471</v>
      </c>
      <c r="W471" s="57">
        <f t="shared" si="170"/>
        <v>2837.0474799216313</v>
      </c>
      <c r="X471" s="57">
        <f>IF(W471=0,0,SUM($U$16:U471))</f>
        <v>43127.927479921716</v>
      </c>
      <c r="Y471" s="22" t="str">
        <f t="shared" si="171"/>
        <v/>
      </c>
      <c r="Z471" s="15">
        <f t="shared" si="149"/>
        <v>19</v>
      </c>
    </row>
    <row r="472" spans="2:26" x14ac:dyDescent="0.3">
      <c r="B472" s="10">
        <f t="shared" si="165"/>
        <v>457</v>
      </c>
      <c r="C472" s="53">
        <f t="shared" si="148"/>
        <v>0</v>
      </c>
      <c r="D472" s="53">
        <f t="shared" si="159"/>
        <v>0</v>
      </c>
      <c r="E472" s="53">
        <f t="shared" si="160"/>
        <v>0</v>
      </c>
      <c r="F472" s="53">
        <f t="shared" si="161"/>
        <v>0</v>
      </c>
      <c r="G472" s="53">
        <f>IF(D472=0,0,SUM($D$16:D472))</f>
        <v>0</v>
      </c>
      <c r="H472" s="22" t="str">
        <f t="shared" si="162"/>
        <v/>
      </c>
      <c r="J472" s="10">
        <f t="shared" si="163"/>
        <v>457</v>
      </c>
      <c r="K472" s="15">
        <f t="shared" si="154"/>
        <v>0</v>
      </c>
      <c r="L472" s="15">
        <f t="shared" si="155"/>
        <v>0</v>
      </c>
      <c r="M472" s="15">
        <f t="shared" si="156"/>
        <v>0</v>
      </c>
      <c r="N472" s="15">
        <f t="shared" si="164"/>
        <v>0</v>
      </c>
      <c r="O472" s="15">
        <f t="shared" si="157"/>
        <v>0</v>
      </c>
      <c r="P472" s="15">
        <f>IF(L472=0,0,SUM($L$16:L472))</f>
        <v>0</v>
      </c>
      <c r="Q472" s="22" t="str">
        <f t="shared" si="158"/>
        <v/>
      </c>
      <c r="S472" s="10">
        <f t="shared" si="166"/>
        <v>457</v>
      </c>
      <c r="T472" s="57">
        <f t="shared" si="167"/>
        <v>362.48</v>
      </c>
      <c r="U472" s="57">
        <f t="shared" si="168"/>
        <v>3.8191023768175807</v>
      </c>
      <c r="V472" s="57">
        <f t="shared" si="169"/>
        <v>358.66089762318245</v>
      </c>
      <c r="W472" s="57">
        <f t="shared" si="170"/>
        <v>2478.386582298449</v>
      </c>
      <c r="X472" s="57">
        <f>IF(W472=0,0,SUM($U$16:U472))</f>
        <v>43131.746582298532</v>
      </c>
      <c r="Y472" s="22" t="str">
        <f t="shared" si="171"/>
        <v/>
      </c>
      <c r="Z472" s="15">
        <f t="shared" si="149"/>
        <v>20</v>
      </c>
    </row>
    <row r="473" spans="2:26" x14ac:dyDescent="0.3">
      <c r="B473" s="10">
        <f t="shared" si="165"/>
        <v>458</v>
      </c>
      <c r="C473" s="53">
        <f t="shared" ref="C473:C495" si="172">IF(B473&gt;$C$5,0,$C$7)</f>
        <v>0</v>
      </c>
      <c r="D473" s="53">
        <f t="shared" si="159"/>
        <v>0</v>
      </c>
      <c r="E473" s="53">
        <f t="shared" si="160"/>
        <v>0</v>
      </c>
      <c r="F473" s="53">
        <f t="shared" si="161"/>
        <v>0</v>
      </c>
      <c r="G473" s="53">
        <f>IF(D473=0,0,SUM($D$16:D473))</f>
        <v>0</v>
      </c>
      <c r="H473" s="22" t="str">
        <f t="shared" si="162"/>
        <v/>
      </c>
      <c r="J473" s="10">
        <f t="shared" si="163"/>
        <v>458</v>
      </c>
      <c r="K473" s="15">
        <f t="shared" si="154"/>
        <v>0</v>
      </c>
      <c r="L473" s="15">
        <f t="shared" si="155"/>
        <v>0</v>
      </c>
      <c r="M473" s="15">
        <f t="shared" si="156"/>
        <v>0</v>
      </c>
      <c r="N473" s="15">
        <f t="shared" si="164"/>
        <v>0</v>
      </c>
      <c r="O473" s="15">
        <f t="shared" si="157"/>
        <v>0</v>
      </c>
      <c r="P473" s="15">
        <f>IF(L473=0,0,SUM($L$16:L473))</f>
        <v>0</v>
      </c>
      <c r="Q473" s="22" t="str">
        <f t="shared" si="158"/>
        <v/>
      </c>
      <c r="S473" s="10">
        <f t="shared" si="166"/>
        <v>458</v>
      </c>
      <c r="T473" s="57">
        <f t="shared" si="167"/>
        <v>362.48</v>
      </c>
      <c r="U473" s="57">
        <f t="shared" si="168"/>
        <v>3.3362896300171432</v>
      </c>
      <c r="V473" s="57">
        <f t="shared" si="169"/>
        <v>359.1437103699829</v>
      </c>
      <c r="W473" s="57">
        <f t="shared" si="170"/>
        <v>2119.2428719284662</v>
      </c>
      <c r="X473" s="57">
        <f>IF(W473=0,0,SUM($U$16:U473))</f>
        <v>43135.082871928549</v>
      </c>
      <c r="Y473" s="22" t="str">
        <f t="shared" si="171"/>
        <v/>
      </c>
      <c r="Z473" s="15">
        <f t="shared" si="149"/>
        <v>20</v>
      </c>
    </row>
    <row r="474" spans="2:26" x14ac:dyDescent="0.3">
      <c r="B474" s="10">
        <f t="shared" si="165"/>
        <v>459</v>
      </c>
      <c r="C474" s="53">
        <f t="shared" si="172"/>
        <v>0</v>
      </c>
      <c r="D474" s="53">
        <f t="shared" si="159"/>
        <v>0</v>
      </c>
      <c r="E474" s="53">
        <f t="shared" si="160"/>
        <v>0</v>
      </c>
      <c r="F474" s="53">
        <f t="shared" si="161"/>
        <v>0</v>
      </c>
      <c r="G474" s="53">
        <f>IF(D474=0,0,SUM($D$16:D474))</f>
        <v>0</v>
      </c>
      <c r="H474" s="22" t="str">
        <f t="shared" si="162"/>
        <v/>
      </c>
      <c r="J474" s="10">
        <f t="shared" si="163"/>
        <v>459</v>
      </c>
      <c r="K474" s="15">
        <f t="shared" si="154"/>
        <v>0</v>
      </c>
      <c r="L474" s="15">
        <f t="shared" si="155"/>
        <v>0</v>
      </c>
      <c r="M474" s="15">
        <f t="shared" si="156"/>
        <v>0</v>
      </c>
      <c r="N474" s="15">
        <f t="shared" si="164"/>
        <v>0</v>
      </c>
      <c r="O474" s="15">
        <f t="shared" si="157"/>
        <v>0</v>
      </c>
      <c r="P474" s="15">
        <f>IF(L474=0,0,SUM($L$16:L474))</f>
        <v>0</v>
      </c>
      <c r="Q474" s="22" t="str">
        <f t="shared" si="158"/>
        <v/>
      </c>
      <c r="S474" s="10">
        <f t="shared" si="166"/>
        <v>459</v>
      </c>
      <c r="T474" s="57">
        <f t="shared" si="167"/>
        <v>362.48</v>
      </c>
      <c r="U474" s="57">
        <f t="shared" si="168"/>
        <v>2.8528269429806277</v>
      </c>
      <c r="V474" s="57">
        <f t="shared" si="169"/>
        <v>359.62717305701938</v>
      </c>
      <c r="W474" s="57">
        <f t="shared" si="170"/>
        <v>1759.615698871447</v>
      </c>
      <c r="X474" s="57">
        <f>IF(W474=0,0,SUM($U$16:U474))</f>
        <v>43137.93569887153</v>
      </c>
      <c r="Y474" s="22" t="str">
        <f t="shared" si="171"/>
        <v/>
      </c>
      <c r="Z474" s="15">
        <f t="shared" si="149"/>
        <v>20</v>
      </c>
    </row>
    <row r="475" spans="2:26" x14ac:dyDescent="0.3">
      <c r="B475" s="10">
        <f t="shared" si="165"/>
        <v>460</v>
      </c>
      <c r="C475" s="53">
        <f t="shared" si="172"/>
        <v>0</v>
      </c>
      <c r="D475" s="53">
        <f t="shared" ref="D475:D495" si="173">F474*$C$4/12</f>
        <v>0</v>
      </c>
      <c r="E475" s="53">
        <f t="shared" ref="E475:E495" si="174">C475-D475</f>
        <v>0</v>
      </c>
      <c r="F475" s="53">
        <f t="shared" ref="F475:F495" si="175">MAX(F474+D475-C475,0)</f>
        <v>0</v>
      </c>
      <c r="G475" s="53">
        <f>IF(D475=0,0,SUM($D$16:D475))</f>
        <v>0</v>
      </c>
      <c r="H475" s="22" t="str">
        <f t="shared" ref="H475:H495" si="176">IF(AND(MAX(C476:G476)=0,MAX(C475:G475)&lt;&gt;0),"Payoff","")</f>
        <v/>
      </c>
      <c r="J475" s="10">
        <f t="shared" si="163"/>
        <v>460</v>
      </c>
      <c r="K475" s="15">
        <f t="shared" si="154"/>
        <v>0</v>
      </c>
      <c r="L475" s="15">
        <f t="shared" si="155"/>
        <v>0</v>
      </c>
      <c r="M475" s="15">
        <f t="shared" si="156"/>
        <v>0</v>
      </c>
      <c r="N475" s="15">
        <f t="shared" si="164"/>
        <v>0</v>
      </c>
      <c r="O475" s="15">
        <f t="shared" si="157"/>
        <v>0</v>
      </c>
      <c r="P475" s="15">
        <f>IF(L475=0,0,SUM($L$16:L475))</f>
        <v>0</v>
      </c>
      <c r="Q475" s="22" t="str">
        <f t="shared" si="158"/>
        <v/>
      </c>
      <c r="S475" s="10">
        <f t="shared" si="166"/>
        <v>460</v>
      </c>
      <c r="T475" s="57">
        <f t="shared" si="167"/>
        <v>362.48</v>
      </c>
      <c r="U475" s="57">
        <f t="shared" si="168"/>
        <v>2.3687134407884867</v>
      </c>
      <c r="V475" s="57">
        <f t="shared" si="169"/>
        <v>360.11128655921152</v>
      </c>
      <c r="W475" s="57">
        <f t="shared" si="170"/>
        <v>1399.5044123122354</v>
      </c>
      <c r="X475" s="57">
        <f>IF(W475=0,0,SUM($U$16:U475))</f>
        <v>43140.304412312318</v>
      </c>
      <c r="Y475" s="22" t="str">
        <f t="shared" si="171"/>
        <v/>
      </c>
      <c r="Z475" s="15">
        <f t="shared" si="149"/>
        <v>20</v>
      </c>
    </row>
    <row r="476" spans="2:26" x14ac:dyDescent="0.3">
      <c r="B476" s="10">
        <f t="shared" si="165"/>
        <v>461</v>
      </c>
      <c r="C476" s="53">
        <f t="shared" si="172"/>
        <v>0</v>
      </c>
      <c r="D476" s="53">
        <f t="shared" si="173"/>
        <v>0</v>
      </c>
      <c r="E476" s="53">
        <f t="shared" si="174"/>
        <v>0</v>
      </c>
      <c r="F476" s="53">
        <f t="shared" si="175"/>
        <v>0</v>
      </c>
      <c r="G476" s="53">
        <f>IF(D476=0,0,SUM($D$16:D476))</f>
        <v>0</v>
      </c>
      <c r="H476" s="22" t="str">
        <f t="shared" si="176"/>
        <v/>
      </c>
      <c r="J476" s="10">
        <f t="shared" si="163"/>
        <v>461</v>
      </c>
      <c r="K476" s="15">
        <f t="shared" si="154"/>
        <v>0</v>
      </c>
      <c r="L476" s="15">
        <f t="shared" si="155"/>
        <v>0</v>
      </c>
      <c r="M476" s="15">
        <f t="shared" si="156"/>
        <v>0</v>
      </c>
      <c r="N476" s="15">
        <f t="shared" si="164"/>
        <v>0</v>
      </c>
      <c r="O476" s="15">
        <f t="shared" si="157"/>
        <v>0</v>
      </c>
      <c r="P476" s="15">
        <f>IF(L476=0,0,SUM($L$16:L476))</f>
        <v>0</v>
      </c>
      <c r="Q476" s="22" t="str">
        <f t="shared" si="158"/>
        <v/>
      </c>
      <c r="S476" s="10">
        <f t="shared" si="166"/>
        <v>461</v>
      </c>
      <c r="T476" s="57">
        <f t="shared" si="167"/>
        <v>362.48</v>
      </c>
      <c r="U476" s="57">
        <f t="shared" si="168"/>
        <v>1.8839482473433939</v>
      </c>
      <c r="V476" s="57">
        <f t="shared" si="169"/>
        <v>360.59605175265665</v>
      </c>
      <c r="W476" s="57">
        <f t="shared" si="170"/>
        <v>1038.9083605595788</v>
      </c>
      <c r="X476" s="57">
        <f>IF(W476=0,0,SUM($U$16:U476))</f>
        <v>43142.188360559659</v>
      </c>
      <c r="Y476" s="22" t="str">
        <f t="shared" si="171"/>
        <v/>
      </c>
      <c r="Z476" s="15">
        <f t="shared" si="149"/>
        <v>20</v>
      </c>
    </row>
    <row r="477" spans="2:26" x14ac:dyDescent="0.3">
      <c r="B477" s="10">
        <f t="shared" si="165"/>
        <v>462</v>
      </c>
      <c r="C477" s="53">
        <f t="shared" si="172"/>
        <v>0</v>
      </c>
      <c r="D477" s="53">
        <f t="shared" si="173"/>
        <v>0</v>
      </c>
      <c r="E477" s="53">
        <f t="shared" si="174"/>
        <v>0</v>
      </c>
      <c r="F477" s="53">
        <f t="shared" si="175"/>
        <v>0</v>
      </c>
      <c r="G477" s="53">
        <f>IF(D477=0,0,SUM($D$16:D477))</f>
        <v>0</v>
      </c>
      <c r="H477" s="22" t="str">
        <f t="shared" si="176"/>
        <v/>
      </c>
      <c r="J477" s="10">
        <f t="shared" si="163"/>
        <v>462</v>
      </c>
      <c r="K477" s="15">
        <f t="shared" si="154"/>
        <v>0</v>
      </c>
      <c r="L477" s="15">
        <f t="shared" si="155"/>
        <v>0</v>
      </c>
      <c r="M477" s="15">
        <f t="shared" si="156"/>
        <v>0</v>
      </c>
      <c r="N477" s="15">
        <f t="shared" si="164"/>
        <v>0</v>
      </c>
      <c r="O477" s="15">
        <f t="shared" si="157"/>
        <v>0</v>
      </c>
      <c r="P477" s="15">
        <f>IF(L477=0,0,SUM($L$16:L477))</f>
        <v>0</v>
      </c>
      <c r="Q477" s="22" t="str">
        <f t="shared" si="158"/>
        <v/>
      </c>
      <c r="S477" s="10">
        <f t="shared" si="166"/>
        <v>462</v>
      </c>
      <c r="T477" s="57">
        <f t="shared" si="167"/>
        <v>362.48</v>
      </c>
      <c r="U477" s="57">
        <f t="shared" si="168"/>
        <v>1.3985304853686638</v>
      </c>
      <c r="V477" s="57">
        <f t="shared" si="169"/>
        <v>361.08146951463135</v>
      </c>
      <c r="W477" s="57">
        <f t="shared" si="170"/>
        <v>677.82689104494739</v>
      </c>
      <c r="X477" s="57">
        <f>IF(W477=0,0,SUM($U$16:U477))</f>
        <v>43143.58689104503</v>
      </c>
      <c r="Y477" s="22" t="str">
        <f t="shared" si="171"/>
        <v/>
      </c>
      <c r="Z477" s="15">
        <f t="shared" si="149"/>
        <v>20</v>
      </c>
    </row>
    <row r="478" spans="2:26" x14ac:dyDescent="0.3">
      <c r="B478" s="10">
        <f t="shared" si="165"/>
        <v>463</v>
      </c>
      <c r="C478" s="53">
        <f t="shared" si="172"/>
        <v>0</v>
      </c>
      <c r="D478" s="53">
        <f t="shared" si="173"/>
        <v>0</v>
      </c>
      <c r="E478" s="53">
        <f t="shared" si="174"/>
        <v>0</v>
      </c>
      <c r="F478" s="53">
        <f t="shared" si="175"/>
        <v>0</v>
      </c>
      <c r="G478" s="53">
        <f>IF(D478=0,0,SUM($D$16:D478))</f>
        <v>0</v>
      </c>
      <c r="H478" s="22" t="str">
        <f t="shared" si="176"/>
        <v/>
      </c>
      <c r="J478" s="10">
        <f t="shared" si="163"/>
        <v>463</v>
      </c>
      <c r="K478" s="15">
        <f t="shared" si="154"/>
        <v>0</v>
      </c>
      <c r="L478" s="15">
        <f t="shared" si="155"/>
        <v>0</v>
      </c>
      <c r="M478" s="15">
        <f t="shared" si="156"/>
        <v>0</v>
      </c>
      <c r="N478" s="15">
        <f t="shared" si="164"/>
        <v>0</v>
      </c>
      <c r="O478" s="15">
        <f t="shared" si="157"/>
        <v>0</v>
      </c>
      <c r="P478" s="15">
        <f>IF(L478=0,0,SUM($L$16:L478))</f>
        <v>0</v>
      </c>
      <c r="Q478" s="22" t="str">
        <f t="shared" si="158"/>
        <v/>
      </c>
      <c r="S478" s="10">
        <f t="shared" si="166"/>
        <v>463</v>
      </c>
      <c r="T478" s="57">
        <f t="shared" si="167"/>
        <v>362.48</v>
      </c>
      <c r="U478" s="57">
        <f t="shared" si="168"/>
        <v>0.91245927640666002</v>
      </c>
      <c r="V478" s="57">
        <f t="shared" si="169"/>
        <v>361.56754072359337</v>
      </c>
      <c r="W478" s="57">
        <f t="shared" si="170"/>
        <v>316.25935032135402</v>
      </c>
      <c r="X478" s="57">
        <f>IF(W478=0,0,SUM($U$16:U478))</f>
        <v>43144.499350321435</v>
      </c>
      <c r="Y478" s="22" t="str">
        <f t="shared" si="171"/>
        <v/>
      </c>
      <c r="Z478" s="15">
        <f t="shared" si="149"/>
        <v>20</v>
      </c>
    </row>
    <row r="479" spans="2:26" x14ac:dyDescent="0.3">
      <c r="B479" s="10">
        <f t="shared" si="165"/>
        <v>464</v>
      </c>
      <c r="C479" s="53">
        <f t="shared" si="172"/>
        <v>0</v>
      </c>
      <c r="D479" s="53">
        <f t="shared" si="173"/>
        <v>0</v>
      </c>
      <c r="E479" s="53">
        <f t="shared" si="174"/>
        <v>0</v>
      </c>
      <c r="F479" s="53">
        <f t="shared" si="175"/>
        <v>0</v>
      </c>
      <c r="G479" s="53">
        <f>IF(D479=0,0,SUM($D$16:D479))</f>
        <v>0</v>
      </c>
      <c r="H479" s="22" t="str">
        <f t="shared" si="176"/>
        <v/>
      </c>
      <c r="J479" s="10">
        <f t="shared" si="163"/>
        <v>464</v>
      </c>
      <c r="K479" s="15">
        <f t="shared" si="154"/>
        <v>0</v>
      </c>
      <c r="L479" s="15">
        <f t="shared" si="155"/>
        <v>0</v>
      </c>
      <c r="M479" s="15">
        <f t="shared" si="156"/>
        <v>0</v>
      </c>
      <c r="N479" s="15">
        <f t="shared" si="164"/>
        <v>0</v>
      </c>
      <c r="O479" s="15">
        <f t="shared" si="157"/>
        <v>0</v>
      </c>
      <c r="P479" s="15">
        <f>IF(L479=0,0,SUM($L$16:L479))</f>
        <v>0</v>
      </c>
      <c r="Q479" s="22" t="str">
        <f t="shared" si="158"/>
        <v/>
      </c>
      <c r="S479" s="10">
        <f t="shared" si="166"/>
        <v>464</v>
      </c>
      <c r="T479" s="57">
        <f t="shared" si="167"/>
        <v>316.6850840621712</v>
      </c>
      <c r="U479" s="57">
        <f t="shared" si="168"/>
        <v>0.42573374081720738</v>
      </c>
      <c r="V479" s="57">
        <f t="shared" si="169"/>
        <v>316.25935032135402</v>
      </c>
      <c r="W479" s="57">
        <f t="shared" si="170"/>
        <v>0</v>
      </c>
      <c r="X479" s="57">
        <f>IF(W479=0,0,SUM($U$16:U479))</f>
        <v>0</v>
      </c>
      <c r="Y479" s="22" t="str">
        <f t="shared" si="171"/>
        <v>Payoff</v>
      </c>
      <c r="Z479" s="15">
        <f t="shared" si="149"/>
        <v>20</v>
      </c>
    </row>
    <row r="480" spans="2:26" x14ac:dyDescent="0.3">
      <c r="B480" s="10">
        <f t="shared" si="165"/>
        <v>465</v>
      </c>
      <c r="C480" s="53">
        <f t="shared" si="172"/>
        <v>0</v>
      </c>
      <c r="D480" s="53">
        <f t="shared" si="173"/>
        <v>0</v>
      </c>
      <c r="E480" s="53">
        <f t="shared" si="174"/>
        <v>0</v>
      </c>
      <c r="F480" s="53">
        <f t="shared" si="175"/>
        <v>0</v>
      </c>
      <c r="G480" s="53">
        <f>IF(D480=0,0,SUM($D$16:D480))</f>
        <v>0</v>
      </c>
      <c r="H480" s="22" t="str">
        <f t="shared" si="176"/>
        <v/>
      </c>
      <c r="J480" s="10">
        <f t="shared" si="163"/>
        <v>465</v>
      </c>
      <c r="K480" s="15">
        <f t="shared" si="154"/>
        <v>0</v>
      </c>
      <c r="L480" s="15">
        <f t="shared" si="155"/>
        <v>0</v>
      </c>
      <c r="M480" s="15">
        <f t="shared" si="156"/>
        <v>0</v>
      </c>
      <c r="N480" s="15">
        <f t="shared" si="164"/>
        <v>0</v>
      </c>
      <c r="O480" s="15">
        <f t="shared" si="157"/>
        <v>0</v>
      </c>
      <c r="P480" s="15">
        <f>IF(L480=0,0,SUM($L$16:L480))</f>
        <v>0</v>
      </c>
      <c r="Q480" s="22" t="str">
        <f t="shared" si="158"/>
        <v/>
      </c>
      <c r="S480" s="10">
        <f t="shared" si="166"/>
        <v>465</v>
      </c>
      <c r="T480" s="57">
        <f t="shared" si="167"/>
        <v>0</v>
      </c>
      <c r="U480" s="57">
        <f t="shared" si="168"/>
        <v>0</v>
      </c>
      <c r="V480" s="57">
        <f t="shared" si="169"/>
        <v>0</v>
      </c>
      <c r="W480" s="57">
        <f t="shared" si="170"/>
        <v>0</v>
      </c>
      <c r="X480" s="57">
        <f>IF(W480=0,0,SUM($U$16:U480))</f>
        <v>0</v>
      </c>
      <c r="Y480" s="22" t="str">
        <f t="shared" si="171"/>
        <v/>
      </c>
      <c r="Z480" s="15">
        <f t="shared" si="149"/>
        <v>20</v>
      </c>
    </row>
    <row r="481" spans="2:26" x14ac:dyDescent="0.3">
      <c r="B481" s="10">
        <f t="shared" si="165"/>
        <v>466</v>
      </c>
      <c r="C481" s="53">
        <f t="shared" si="172"/>
        <v>0</v>
      </c>
      <c r="D481" s="53">
        <f t="shared" si="173"/>
        <v>0</v>
      </c>
      <c r="E481" s="53">
        <f t="shared" si="174"/>
        <v>0</v>
      </c>
      <c r="F481" s="53">
        <f t="shared" si="175"/>
        <v>0</v>
      </c>
      <c r="G481" s="53">
        <f>IF(D481=0,0,SUM($D$16:D481))</f>
        <v>0</v>
      </c>
      <c r="H481" s="22" t="str">
        <f t="shared" si="176"/>
        <v/>
      </c>
      <c r="J481" s="10">
        <f t="shared" si="163"/>
        <v>466</v>
      </c>
      <c r="K481" s="15">
        <f t="shared" si="154"/>
        <v>0</v>
      </c>
      <c r="L481" s="15">
        <f t="shared" si="155"/>
        <v>0</v>
      </c>
      <c r="M481" s="15">
        <f t="shared" si="156"/>
        <v>0</v>
      </c>
      <c r="N481" s="15">
        <f t="shared" si="164"/>
        <v>0</v>
      </c>
      <c r="O481" s="15">
        <f t="shared" si="157"/>
        <v>0</v>
      </c>
      <c r="P481" s="15">
        <f>IF(L481=0,0,SUM($L$16:L481))</f>
        <v>0</v>
      </c>
      <c r="Q481" s="22" t="str">
        <f t="shared" si="158"/>
        <v/>
      </c>
      <c r="S481" s="10">
        <f t="shared" si="166"/>
        <v>466</v>
      </c>
      <c r="T481" s="57">
        <f t="shared" si="167"/>
        <v>0</v>
      </c>
      <c r="U481" s="57">
        <f t="shared" si="168"/>
        <v>0</v>
      </c>
      <c r="V481" s="57">
        <f t="shared" si="169"/>
        <v>0</v>
      </c>
      <c r="W481" s="57">
        <f t="shared" si="170"/>
        <v>0</v>
      </c>
      <c r="X481" s="57">
        <f>IF(W481=0,0,SUM($U$16:U481))</f>
        <v>0</v>
      </c>
      <c r="Y481" s="22" t="str">
        <f t="shared" si="171"/>
        <v/>
      </c>
      <c r="Z481" s="15">
        <f t="shared" si="149"/>
        <v>20</v>
      </c>
    </row>
    <row r="482" spans="2:26" x14ac:dyDescent="0.3">
      <c r="B482" s="10">
        <f t="shared" si="165"/>
        <v>467</v>
      </c>
      <c r="C482" s="53">
        <f t="shared" si="172"/>
        <v>0</v>
      </c>
      <c r="D482" s="53">
        <f t="shared" si="173"/>
        <v>0</v>
      </c>
      <c r="E482" s="53">
        <f t="shared" si="174"/>
        <v>0</v>
      </c>
      <c r="F482" s="53">
        <f t="shared" si="175"/>
        <v>0</v>
      </c>
      <c r="G482" s="53">
        <f>IF(D482=0,0,SUM($D$16:D482))</f>
        <v>0</v>
      </c>
      <c r="H482" s="22" t="str">
        <f t="shared" si="176"/>
        <v/>
      </c>
      <c r="J482" s="10">
        <f t="shared" si="163"/>
        <v>467</v>
      </c>
      <c r="K482" s="15">
        <f t="shared" si="154"/>
        <v>0</v>
      </c>
      <c r="L482" s="15">
        <f t="shared" si="155"/>
        <v>0</v>
      </c>
      <c r="M482" s="15">
        <f t="shared" si="156"/>
        <v>0</v>
      </c>
      <c r="N482" s="15">
        <f t="shared" si="164"/>
        <v>0</v>
      </c>
      <c r="O482" s="15">
        <f t="shared" si="157"/>
        <v>0</v>
      </c>
      <c r="P482" s="15">
        <f>IF(L482=0,0,SUM($L$16:L482))</f>
        <v>0</v>
      </c>
      <c r="Q482" s="22" t="str">
        <f t="shared" si="158"/>
        <v/>
      </c>
      <c r="S482" s="10">
        <f t="shared" si="166"/>
        <v>467</v>
      </c>
      <c r="T482" s="57">
        <f t="shared" si="167"/>
        <v>0</v>
      </c>
      <c r="U482" s="57">
        <f t="shared" si="168"/>
        <v>0</v>
      </c>
      <c r="V482" s="57">
        <f t="shared" si="169"/>
        <v>0</v>
      </c>
      <c r="W482" s="57">
        <f t="shared" si="170"/>
        <v>0</v>
      </c>
      <c r="X482" s="57">
        <f>IF(W482=0,0,SUM($U$16:U482))</f>
        <v>0</v>
      </c>
      <c r="Y482" s="22" t="str">
        <f t="shared" si="171"/>
        <v/>
      </c>
      <c r="Z482" s="15">
        <f t="shared" si="149"/>
        <v>20</v>
      </c>
    </row>
    <row r="483" spans="2:26" x14ac:dyDescent="0.3">
      <c r="B483" s="10">
        <f t="shared" si="165"/>
        <v>468</v>
      </c>
      <c r="C483" s="53">
        <f t="shared" si="172"/>
        <v>0</v>
      </c>
      <c r="D483" s="53">
        <f t="shared" si="173"/>
        <v>0</v>
      </c>
      <c r="E483" s="53">
        <f t="shared" si="174"/>
        <v>0</v>
      </c>
      <c r="F483" s="53">
        <f t="shared" si="175"/>
        <v>0</v>
      </c>
      <c r="G483" s="53">
        <f>IF(D483=0,0,SUM($D$16:D483))</f>
        <v>0</v>
      </c>
      <c r="H483" s="22" t="str">
        <f t="shared" si="176"/>
        <v/>
      </c>
      <c r="J483" s="10">
        <f t="shared" si="163"/>
        <v>468</v>
      </c>
      <c r="K483" s="15">
        <f t="shared" si="154"/>
        <v>0</v>
      </c>
      <c r="L483" s="15">
        <f t="shared" si="155"/>
        <v>0</v>
      </c>
      <c r="M483" s="15">
        <f t="shared" si="156"/>
        <v>0</v>
      </c>
      <c r="N483" s="15">
        <f t="shared" si="164"/>
        <v>0</v>
      </c>
      <c r="O483" s="15">
        <f t="shared" si="157"/>
        <v>0</v>
      </c>
      <c r="P483" s="15">
        <f>IF(L483=0,0,SUM($L$16:L483))</f>
        <v>0</v>
      </c>
      <c r="Q483" s="22" t="str">
        <f t="shared" si="158"/>
        <v/>
      </c>
      <c r="S483" s="10">
        <f t="shared" si="166"/>
        <v>468</v>
      </c>
      <c r="T483" s="57">
        <f t="shared" si="167"/>
        <v>0</v>
      </c>
      <c r="U483" s="57">
        <f t="shared" si="168"/>
        <v>0</v>
      </c>
      <c r="V483" s="57">
        <f t="shared" si="169"/>
        <v>0</v>
      </c>
      <c r="W483" s="57">
        <f t="shared" si="170"/>
        <v>0</v>
      </c>
      <c r="X483" s="57">
        <f>IF(W483=0,0,SUM($U$16:U483))</f>
        <v>0</v>
      </c>
      <c r="Y483" s="22" t="str">
        <f t="shared" si="171"/>
        <v/>
      </c>
      <c r="Z483" s="15">
        <f t="shared" si="149"/>
        <v>20</v>
      </c>
    </row>
    <row r="484" spans="2:26" x14ac:dyDescent="0.3">
      <c r="B484" s="10">
        <f t="shared" si="165"/>
        <v>469</v>
      </c>
      <c r="C484" s="53">
        <f t="shared" si="172"/>
        <v>0</v>
      </c>
      <c r="D484" s="53">
        <f t="shared" si="173"/>
        <v>0</v>
      </c>
      <c r="E484" s="53">
        <f t="shared" si="174"/>
        <v>0</v>
      </c>
      <c r="F484" s="53">
        <f t="shared" si="175"/>
        <v>0</v>
      </c>
      <c r="G484" s="53">
        <f>IF(D484=0,0,SUM($D$16:D484))</f>
        <v>0</v>
      </c>
      <c r="H484" s="22" t="str">
        <f t="shared" si="176"/>
        <v/>
      </c>
      <c r="J484" s="10">
        <f t="shared" si="163"/>
        <v>469</v>
      </c>
      <c r="K484" s="15">
        <f t="shared" si="154"/>
        <v>0</v>
      </c>
      <c r="L484" s="15">
        <f t="shared" si="155"/>
        <v>0</v>
      </c>
      <c r="M484" s="15">
        <f t="shared" si="156"/>
        <v>0</v>
      </c>
      <c r="N484" s="15">
        <f t="shared" si="164"/>
        <v>0</v>
      </c>
      <c r="O484" s="15">
        <f t="shared" si="157"/>
        <v>0</v>
      </c>
      <c r="P484" s="15">
        <f>IF(L484=0,0,SUM($L$16:L484))</f>
        <v>0</v>
      </c>
      <c r="Q484" s="22" t="str">
        <f t="shared" si="158"/>
        <v/>
      </c>
      <c r="S484" s="10">
        <f t="shared" si="166"/>
        <v>469</v>
      </c>
      <c r="T484" s="57">
        <f t="shared" si="167"/>
        <v>0</v>
      </c>
      <c r="U484" s="57">
        <f t="shared" si="168"/>
        <v>0</v>
      </c>
      <c r="V484" s="57">
        <f t="shared" si="169"/>
        <v>0</v>
      </c>
      <c r="W484" s="57">
        <f t="shared" si="170"/>
        <v>0</v>
      </c>
      <c r="X484" s="57">
        <f>IF(W484=0,0,SUM($U$16:U484))</f>
        <v>0</v>
      </c>
      <c r="Y484" s="22" t="str">
        <f t="shared" si="171"/>
        <v/>
      </c>
      <c r="Z484" s="15">
        <f t="shared" si="149"/>
        <v>20</v>
      </c>
    </row>
    <row r="485" spans="2:26" x14ac:dyDescent="0.3">
      <c r="B485" s="10">
        <f t="shared" si="165"/>
        <v>470</v>
      </c>
      <c r="C485" s="53">
        <f t="shared" si="172"/>
        <v>0</v>
      </c>
      <c r="D485" s="53">
        <f t="shared" si="173"/>
        <v>0</v>
      </c>
      <c r="E485" s="53">
        <f t="shared" si="174"/>
        <v>0</v>
      </c>
      <c r="F485" s="53">
        <f t="shared" si="175"/>
        <v>0</v>
      </c>
      <c r="G485" s="53">
        <f>IF(D485=0,0,SUM($D$16:D485))</f>
        <v>0</v>
      </c>
      <c r="H485" s="22" t="str">
        <f t="shared" si="176"/>
        <v/>
      </c>
      <c r="J485" s="10">
        <f t="shared" si="163"/>
        <v>470</v>
      </c>
      <c r="K485" s="15">
        <f t="shared" si="154"/>
        <v>0</v>
      </c>
      <c r="L485" s="15">
        <f t="shared" si="155"/>
        <v>0</v>
      </c>
      <c r="M485" s="15">
        <f t="shared" si="156"/>
        <v>0</v>
      </c>
      <c r="N485" s="15">
        <f t="shared" si="164"/>
        <v>0</v>
      </c>
      <c r="O485" s="15">
        <f t="shared" si="157"/>
        <v>0</v>
      </c>
      <c r="P485" s="15">
        <f>IF(L485=0,0,SUM($L$16:L485))</f>
        <v>0</v>
      </c>
      <c r="Q485" s="22" t="str">
        <f t="shared" si="158"/>
        <v/>
      </c>
      <c r="S485" s="10">
        <f t="shared" si="166"/>
        <v>470</v>
      </c>
      <c r="T485" s="57">
        <f t="shared" si="167"/>
        <v>0</v>
      </c>
      <c r="U485" s="57">
        <f t="shared" si="168"/>
        <v>0</v>
      </c>
      <c r="V485" s="57">
        <f t="shared" si="169"/>
        <v>0</v>
      </c>
      <c r="W485" s="57">
        <f t="shared" si="170"/>
        <v>0</v>
      </c>
      <c r="X485" s="57">
        <f>IF(W485=0,0,SUM($U$16:U485))</f>
        <v>0</v>
      </c>
      <c r="Y485" s="22" t="str">
        <f t="shared" si="171"/>
        <v/>
      </c>
      <c r="Z485" s="15">
        <f t="shared" si="149"/>
        <v>20</v>
      </c>
    </row>
    <row r="486" spans="2:26" x14ac:dyDescent="0.3">
      <c r="B486" s="10">
        <f t="shared" si="165"/>
        <v>471</v>
      </c>
      <c r="C486" s="53">
        <f t="shared" si="172"/>
        <v>0</v>
      </c>
      <c r="D486" s="53">
        <f t="shared" si="173"/>
        <v>0</v>
      </c>
      <c r="E486" s="53">
        <f t="shared" si="174"/>
        <v>0</v>
      </c>
      <c r="F486" s="53">
        <f t="shared" si="175"/>
        <v>0</v>
      </c>
      <c r="G486" s="53">
        <f>IF(D486=0,0,SUM($D$16:D486))</f>
        <v>0</v>
      </c>
      <c r="H486" s="22" t="str">
        <f t="shared" si="176"/>
        <v/>
      </c>
      <c r="J486" s="10">
        <f t="shared" si="163"/>
        <v>471</v>
      </c>
      <c r="K486" s="15">
        <f t="shared" si="154"/>
        <v>0</v>
      </c>
      <c r="L486" s="15">
        <f t="shared" si="155"/>
        <v>0</v>
      </c>
      <c r="M486" s="15">
        <f t="shared" si="156"/>
        <v>0</v>
      </c>
      <c r="N486" s="15">
        <f t="shared" si="164"/>
        <v>0</v>
      </c>
      <c r="O486" s="15">
        <f t="shared" si="157"/>
        <v>0</v>
      </c>
      <c r="P486" s="15">
        <f>IF(L486=0,0,SUM($L$16:L486))</f>
        <v>0</v>
      </c>
      <c r="Q486" s="22" t="str">
        <f t="shared" si="158"/>
        <v/>
      </c>
      <c r="S486" s="10">
        <f t="shared" si="166"/>
        <v>471</v>
      </c>
      <c r="T486" s="57">
        <f t="shared" si="167"/>
        <v>0</v>
      </c>
      <c r="U486" s="57">
        <f t="shared" si="168"/>
        <v>0</v>
      </c>
      <c r="V486" s="57">
        <f t="shared" si="169"/>
        <v>0</v>
      </c>
      <c r="W486" s="57">
        <f t="shared" si="170"/>
        <v>0</v>
      </c>
      <c r="X486" s="57">
        <f>IF(W486=0,0,SUM($U$16:U486))</f>
        <v>0</v>
      </c>
      <c r="Y486" s="22" t="str">
        <f t="shared" si="171"/>
        <v/>
      </c>
      <c r="Z486" s="15">
        <f t="shared" si="149"/>
        <v>20</v>
      </c>
    </row>
    <row r="487" spans="2:26" x14ac:dyDescent="0.3">
      <c r="B487" s="10">
        <f t="shared" si="165"/>
        <v>472</v>
      </c>
      <c r="C487" s="53">
        <f t="shared" si="172"/>
        <v>0</v>
      </c>
      <c r="D487" s="53">
        <f t="shared" si="173"/>
        <v>0</v>
      </c>
      <c r="E487" s="53">
        <f t="shared" si="174"/>
        <v>0</v>
      </c>
      <c r="F487" s="53">
        <f t="shared" si="175"/>
        <v>0</v>
      </c>
      <c r="G487" s="53">
        <f>IF(D487=0,0,SUM($D$16:D487))</f>
        <v>0</v>
      </c>
      <c r="H487" s="22" t="str">
        <f t="shared" si="176"/>
        <v/>
      </c>
      <c r="J487" s="10">
        <f t="shared" si="163"/>
        <v>472</v>
      </c>
      <c r="K487" s="15">
        <f t="shared" si="154"/>
        <v>0</v>
      </c>
      <c r="L487" s="15">
        <f t="shared" si="155"/>
        <v>0</v>
      </c>
      <c r="M487" s="15">
        <f t="shared" si="156"/>
        <v>0</v>
      </c>
      <c r="N487" s="15">
        <f t="shared" si="164"/>
        <v>0</v>
      </c>
      <c r="O487" s="15">
        <f t="shared" si="157"/>
        <v>0</v>
      </c>
      <c r="P487" s="15">
        <f>IF(L487=0,0,SUM($L$16:L487))</f>
        <v>0</v>
      </c>
      <c r="Q487" s="22" t="str">
        <f t="shared" si="158"/>
        <v/>
      </c>
      <c r="S487" s="10">
        <f t="shared" si="166"/>
        <v>472</v>
      </c>
      <c r="T487" s="57">
        <f t="shared" si="167"/>
        <v>0</v>
      </c>
      <c r="U487" s="57">
        <f t="shared" si="168"/>
        <v>0</v>
      </c>
      <c r="V487" s="57">
        <f t="shared" si="169"/>
        <v>0</v>
      </c>
      <c r="W487" s="57">
        <f t="shared" si="170"/>
        <v>0</v>
      </c>
      <c r="X487" s="57">
        <f>IF(W487=0,0,SUM($U$16:U487))</f>
        <v>0</v>
      </c>
      <c r="Y487" s="22" t="str">
        <f t="shared" si="171"/>
        <v/>
      </c>
      <c r="Z487" s="15">
        <f t="shared" si="149"/>
        <v>20</v>
      </c>
    </row>
    <row r="488" spans="2:26" x14ac:dyDescent="0.3">
      <c r="B488" s="10">
        <f t="shared" si="165"/>
        <v>473</v>
      </c>
      <c r="C488" s="53">
        <f t="shared" si="172"/>
        <v>0</v>
      </c>
      <c r="D488" s="53">
        <f t="shared" si="173"/>
        <v>0</v>
      </c>
      <c r="E488" s="53">
        <f t="shared" si="174"/>
        <v>0</v>
      </c>
      <c r="F488" s="53">
        <f t="shared" si="175"/>
        <v>0</v>
      </c>
      <c r="G488" s="53">
        <f>IF(D488=0,0,SUM($D$16:D488))</f>
        <v>0</v>
      </c>
      <c r="H488" s="22" t="str">
        <f t="shared" si="176"/>
        <v/>
      </c>
      <c r="J488" s="10">
        <f t="shared" si="163"/>
        <v>473</v>
      </c>
      <c r="K488" s="15">
        <f t="shared" si="154"/>
        <v>0</v>
      </c>
      <c r="L488" s="15">
        <f t="shared" si="155"/>
        <v>0</v>
      </c>
      <c r="M488" s="15">
        <f t="shared" si="156"/>
        <v>0</v>
      </c>
      <c r="N488" s="15">
        <f t="shared" si="164"/>
        <v>0</v>
      </c>
      <c r="O488" s="15">
        <f t="shared" si="157"/>
        <v>0</v>
      </c>
      <c r="P488" s="15">
        <f>IF(L488=0,0,SUM($L$16:L488))</f>
        <v>0</v>
      </c>
      <c r="Q488" s="22" t="str">
        <f t="shared" si="158"/>
        <v/>
      </c>
      <c r="S488" s="10">
        <f t="shared" si="166"/>
        <v>473</v>
      </c>
      <c r="T488" s="57">
        <f t="shared" si="167"/>
        <v>0</v>
      </c>
      <c r="U488" s="57">
        <f t="shared" si="168"/>
        <v>0</v>
      </c>
      <c r="V488" s="57">
        <f t="shared" si="169"/>
        <v>0</v>
      </c>
      <c r="W488" s="57">
        <f t="shared" si="170"/>
        <v>0</v>
      </c>
      <c r="X488" s="57">
        <f>IF(W488=0,0,SUM($U$16:U488))</f>
        <v>0</v>
      </c>
      <c r="Y488" s="22" t="str">
        <f t="shared" si="171"/>
        <v/>
      </c>
      <c r="Z488" s="15">
        <f t="shared" si="149"/>
        <v>20</v>
      </c>
    </row>
    <row r="489" spans="2:26" x14ac:dyDescent="0.3">
      <c r="B489" s="10">
        <f t="shared" si="165"/>
        <v>474</v>
      </c>
      <c r="C489" s="53">
        <f t="shared" si="172"/>
        <v>0</v>
      </c>
      <c r="D489" s="53">
        <f t="shared" si="173"/>
        <v>0</v>
      </c>
      <c r="E489" s="53">
        <f t="shared" si="174"/>
        <v>0</v>
      </c>
      <c r="F489" s="53">
        <f t="shared" si="175"/>
        <v>0</v>
      </c>
      <c r="G489" s="53">
        <f>IF(D489=0,0,SUM($D$16:D489))</f>
        <v>0</v>
      </c>
      <c r="H489" s="22" t="str">
        <f t="shared" si="176"/>
        <v/>
      </c>
      <c r="J489" s="10">
        <f t="shared" si="163"/>
        <v>474</v>
      </c>
      <c r="K489" s="15">
        <f t="shared" si="154"/>
        <v>0</v>
      </c>
      <c r="L489" s="15">
        <f t="shared" si="155"/>
        <v>0</v>
      </c>
      <c r="M489" s="15">
        <f t="shared" si="156"/>
        <v>0</v>
      </c>
      <c r="N489" s="15">
        <f t="shared" si="164"/>
        <v>0</v>
      </c>
      <c r="O489" s="15">
        <f t="shared" si="157"/>
        <v>0</v>
      </c>
      <c r="P489" s="15">
        <f>IF(L489=0,0,SUM($L$16:L489))</f>
        <v>0</v>
      </c>
      <c r="Q489" s="22" t="str">
        <f t="shared" si="158"/>
        <v/>
      </c>
      <c r="S489" s="10">
        <f t="shared" si="166"/>
        <v>474</v>
      </c>
      <c r="T489" s="57">
        <f t="shared" si="167"/>
        <v>0</v>
      </c>
      <c r="U489" s="57">
        <f t="shared" si="168"/>
        <v>0</v>
      </c>
      <c r="V489" s="57">
        <f t="shared" si="169"/>
        <v>0</v>
      </c>
      <c r="W489" s="57">
        <f t="shared" si="170"/>
        <v>0</v>
      </c>
      <c r="X489" s="57">
        <f>IF(W489=0,0,SUM($U$16:U489))</f>
        <v>0</v>
      </c>
      <c r="Y489" s="22" t="str">
        <f t="shared" si="171"/>
        <v/>
      </c>
      <c r="Z489" s="15">
        <f t="shared" ref="Z489:Z552" si="177">Z465+1</f>
        <v>20</v>
      </c>
    </row>
    <row r="490" spans="2:26" x14ac:dyDescent="0.3">
      <c r="B490" s="10">
        <f t="shared" si="165"/>
        <v>475</v>
      </c>
      <c r="C490" s="53">
        <f t="shared" si="172"/>
        <v>0</v>
      </c>
      <c r="D490" s="53">
        <f t="shared" si="173"/>
        <v>0</v>
      </c>
      <c r="E490" s="53">
        <f t="shared" si="174"/>
        <v>0</v>
      </c>
      <c r="F490" s="53">
        <f t="shared" si="175"/>
        <v>0</v>
      </c>
      <c r="G490" s="53">
        <f>IF(D490=0,0,SUM($D$16:D490))</f>
        <v>0</v>
      </c>
      <c r="H490" s="22" t="str">
        <f t="shared" si="176"/>
        <v/>
      </c>
      <c r="J490" s="10">
        <f t="shared" si="163"/>
        <v>475</v>
      </c>
      <c r="K490" s="15">
        <f t="shared" si="154"/>
        <v>0</v>
      </c>
      <c r="L490" s="15">
        <f t="shared" si="155"/>
        <v>0</v>
      </c>
      <c r="M490" s="15">
        <f t="shared" si="156"/>
        <v>0</v>
      </c>
      <c r="N490" s="15">
        <f t="shared" si="164"/>
        <v>0</v>
      </c>
      <c r="O490" s="15">
        <f t="shared" si="157"/>
        <v>0</v>
      </c>
      <c r="P490" s="15">
        <f>IF(L490=0,0,SUM($L$16:L490))</f>
        <v>0</v>
      </c>
      <c r="Q490" s="22" t="str">
        <f t="shared" si="158"/>
        <v/>
      </c>
      <c r="S490" s="10">
        <f t="shared" si="166"/>
        <v>475</v>
      </c>
      <c r="T490" s="57">
        <f t="shared" si="167"/>
        <v>0</v>
      </c>
      <c r="U490" s="57">
        <f t="shared" si="168"/>
        <v>0</v>
      </c>
      <c r="V490" s="57">
        <f t="shared" si="169"/>
        <v>0</v>
      </c>
      <c r="W490" s="57">
        <f t="shared" si="170"/>
        <v>0</v>
      </c>
      <c r="X490" s="57">
        <f>IF(W490=0,0,SUM($U$16:U490))</f>
        <v>0</v>
      </c>
      <c r="Y490" s="22" t="str">
        <f t="shared" si="171"/>
        <v/>
      </c>
      <c r="Z490" s="15">
        <f t="shared" si="177"/>
        <v>20</v>
      </c>
    </row>
    <row r="491" spans="2:26" x14ac:dyDescent="0.3">
      <c r="B491" s="10">
        <f t="shared" si="165"/>
        <v>476</v>
      </c>
      <c r="C491" s="53">
        <f t="shared" si="172"/>
        <v>0</v>
      </c>
      <c r="D491" s="53">
        <f t="shared" si="173"/>
        <v>0</v>
      </c>
      <c r="E491" s="53">
        <f t="shared" si="174"/>
        <v>0</v>
      </c>
      <c r="F491" s="53">
        <f t="shared" si="175"/>
        <v>0</v>
      </c>
      <c r="G491" s="53">
        <f>IF(D491=0,0,SUM($D$16:D491))</f>
        <v>0</v>
      </c>
      <c r="H491" s="22" t="str">
        <f t="shared" si="176"/>
        <v/>
      </c>
      <c r="J491" s="10">
        <f t="shared" si="163"/>
        <v>476</v>
      </c>
      <c r="K491" s="15">
        <f t="shared" si="154"/>
        <v>0</v>
      </c>
      <c r="L491" s="15">
        <f t="shared" si="155"/>
        <v>0</v>
      </c>
      <c r="M491" s="15">
        <f t="shared" si="156"/>
        <v>0</v>
      </c>
      <c r="N491" s="15">
        <f t="shared" si="164"/>
        <v>0</v>
      </c>
      <c r="O491" s="15">
        <f t="shared" si="157"/>
        <v>0</v>
      </c>
      <c r="P491" s="15">
        <f>IF(L491=0,0,SUM($L$16:L491))</f>
        <v>0</v>
      </c>
      <c r="Q491" s="22" t="str">
        <f t="shared" si="158"/>
        <v/>
      </c>
      <c r="S491" s="10">
        <f t="shared" si="166"/>
        <v>476</v>
      </c>
      <c r="T491" s="57">
        <f t="shared" si="167"/>
        <v>0</v>
      </c>
      <c r="U491" s="57">
        <f t="shared" si="168"/>
        <v>0</v>
      </c>
      <c r="V491" s="57">
        <f t="shared" si="169"/>
        <v>0</v>
      </c>
      <c r="W491" s="57">
        <f t="shared" si="170"/>
        <v>0</v>
      </c>
      <c r="X491" s="57">
        <f>IF(W491=0,0,SUM($U$16:U491))</f>
        <v>0</v>
      </c>
      <c r="Y491" s="22" t="str">
        <f t="shared" si="171"/>
        <v/>
      </c>
      <c r="Z491" s="15">
        <f t="shared" si="177"/>
        <v>20</v>
      </c>
    </row>
    <row r="492" spans="2:26" x14ac:dyDescent="0.3">
      <c r="B492" s="10">
        <f t="shared" si="165"/>
        <v>477</v>
      </c>
      <c r="C492" s="53">
        <f t="shared" si="172"/>
        <v>0</v>
      </c>
      <c r="D492" s="53">
        <f t="shared" si="173"/>
        <v>0</v>
      </c>
      <c r="E492" s="53">
        <f t="shared" si="174"/>
        <v>0</v>
      </c>
      <c r="F492" s="53">
        <f t="shared" si="175"/>
        <v>0</v>
      </c>
      <c r="G492" s="53">
        <f>IF(D492=0,0,SUM($D$16:D492))</f>
        <v>0</v>
      </c>
      <c r="H492" s="22" t="str">
        <f t="shared" si="176"/>
        <v/>
      </c>
      <c r="J492" s="10">
        <f t="shared" si="163"/>
        <v>477</v>
      </c>
      <c r="K492" s="15">
        <f t="shared" si="154"/>
        <v>0</v>
      </c>
      <c r="L492" s="15">
        <f t="shared" si="155"/>
        <v>0</v>
      </c>
      <c r="M492" s="15">
        <f t="shared" si="156"/>
        <v>0</v>
      </c>
      <c r="N492" s="15">
        <f t="shared" si="164"/>
        <v>0</v>
      </c>
      <c r="O492" s="15">
        <f t="shared" si="157"/>
        <v>0</v>
      </c>
      <c r="P492" s="15">
        <f>IF(L492=0,0,SUM($L$16:L492))</f>
        <v>0</v>
      </c>
      <c r="Q492" s="22" t="str">
        <f t="shared" si="158"/>
        <v/>
      </c>
      <c r="S492" s="10">
        <f t="shared" si="166"/>
        <v>477</v>
      </c>
      <c r="T492" s="57">
        <f t="shared" si="167"/>
        <v>0</v>
      </c>
      <c r="U492" s="57">
        <f t="shared" si="168"/>
        <v>0</v>
      </c>
      <c r="V492" s="57">
        <f t="shared" si="169"/>
        <v>0</v>
      </c>
      <c r="W492" s="57">
        <f t="shared" si="170"/>
        <v>0</v>
      </c>
      <c r="X492" s="57">
        <f>IF(W492=0,0,SUM($U$16:U492))</f>
        <v>0</v>
      </c>
      <c r="Y492" s="22" t="str">
        <f t="shared" si="171"/>
        <v/>
      </c>
      <c r="Z492" s="15">
        <f t="shared" si="177"/>
        <v>20</v>
      </c>
    </row>
    <row r="493" spans="2:26" x14ac:dyDescent="0.3">
      <c r="B493" s="10">
        <f t="shared" si="165"/>
        <v>478</v>
      </c>
      <c r="C493" s="53">
        <f t="shared" si="172"/>
        <v>0</v>
      </c>
      <c r="D493" s="53">
        <f t="shared" si="173"/>
        <v>0</v>
      </c>
      <c r="E493" s="53">
        <f t="shared" si="174"/>
        <v>0</v>
      </c>
      <c r="F493" s="53">
        <f t="shared" si="175"/>
        <v>0</v>
      </c>
      <c r="G493" s="53">
        <f>IF(D493=0,0,SUM($D$16:D493))</f>
        <v>0</v>
      </c>
      <c r="H493" s="22" t="str">
        <f t="shared" si="176"/>
        <v/>
      </c>
      <c r="J493" s="10">
        <f t="shared" si="163"/>
        <v>478</v>
      </c>
      <c r="K493" s="15">
        <f t="shared" si="154"/>
        <v>0</v>
      </c>
      <c r="L493" s="15">
        <f t="shared" si="155"/>
        <v>0</v>
      </c>
      <c r="M493" s="15">
        <f t="shared" si="156"/>
        <v>0</v>
      </c>
      <c r="N493" s="15">
        <f t="shared" si="164"/>
        <v>0</v>
      </c>
      <c r="O493" s="15">
        <f t="shared" si="157"/>
        <v>0</v>
      </c>
      <c r="P493" s="15">
        <f>IF(L493=0,0,SUM($L$16:L493))</f>
        <v>0</v>
      </c>
      <c r="Q493" s="22" t="str">
        <f t="shared" si="158"/>
        <v/>
      </c>
      <c r="S493" s="10">
        <f t="shared" si="166"/>
        <v>478</v>
      </c>
      <c r="T493" s="57">
        <f t="shared" si="167"/>
        <v>0</v>
      </c>
      <c r="U493" s="57">
        <f t="shared" si="168"/>
        <v>0</v>
      </c>
      <c r="V493" s="57">
        <f t="shared" si="169"/>
        <v>0</v>
      </c>
      <c r="W493" s="57">
        <f t="shared" si="170"/>
        <v>0</v>
      </c>
      <c r="X493" s="57">
        <f>IF(W493=0,0,SUM($U$16:U493))</f>
        <v>0</v>
      </c>
      <c r="Y493" s="22" t="str">
        <f t="shared" si="171"/>
        <v/>
      </c>
      <c r="Z493" s="15">
        <f t="shared" si="177"/>
        <v>20</v>
      </c>
    </row>
    <row r="494" spans="2:26" x14ac:dyDescent="0.3">
      <c r="B494" s="10">
        <f t="shared" si="165"/>
        <v>479</v>
      </c>
      <c r="C494" s="53">
        <f t="shared" si="172"/>
        <v>0</v>
      </c>
      <c r="D494" s="53">
        <f t="shared" si="173"/>
        <v>0</v>
      </c>
      <c r="E494" s="53">
        <f t="shared" si="174"/>
        <v>0</v>
      </c>
      <c r="F494" s="53">
        <f t="shared" si="175"/>
        <v>0</v>
      </c>
      <c r="G494" s="53">
        <f>IF(D494=0,0,SUM($D$16:D494))</f>
        <v>0</v>
      </c>
      <c r="H494" s="22" t="str">
        <f t="shared" si="176"/>
        <v/>
      </c>
      <c r="J494" s="10">
        <f t="shared" si="163"/>
        <v>479</v>
      </c>
      <c r="K494" s="15">
        <f t="shared" si="154"/>
        <v>0</v>
      </c>
      <c r="L494" s="15">
        <f t="shared" si="155"/>
        <v>0</v>
      </c>
      <c r="M494" s="15">
        <f t="shared" si="156"/>
        <v>0</v>
      </c>
      <c r="N494" s="15">
        <f t="shared" si="164"/>
        <v>0</v>
      </c>
      <c r="O494" s="15">
        <f t="shared" si="157"/>
        <v>0</v>
      </c>
      <c r="P494" s="15">
        <f>IF(L494=0,0,SUM($L$16:L494))</f>
        <v>0</v>
      </c>
      <c r="Q494" s="22" t="str">
        <f t="shared" si="158"/>
        <v/>
      </c>
      <c r="S494" s="10">
        <f t="shared" si="166"/>
        <v>479</v>
      </c>
      <c r="T494" s="57">
        <f t="shared" si="167"/>
        <v>0</v>
      </c>
      <c r="U494" s="57">
        <f t="shared" si="168"/>
        <v>0</v>
      </c>
      <c r="V494" s="57">
        <f t="shared" si="169"/>
        <v>0</v>
      </c>
      <c r="W494" s="57">
        <f t="shared" si="170"/>
        <v>0</v>
      </c>
      <c r="X494" s="57">
        <f>IF(W494=0,0,SUM($U$16:U494))</f>
        <v>0</v>
      </c>
      <c r="Y494" s="22" t="str">
        <f t="shared" si="171"/>
        <v/>
      </c>
      <c r="Z494" s="15">
        <f t="shared" si="177"/>
        <v>20</v>
      </c>
    </row>
    <row r="495" spans="2:26" x14ac:dyDescent="0.3">
      <c r="B495" s="11">
        <f t="shared" si="165"/>
        <v>480</v>
      </c>
      <c r="C495" s="54">
        <f t="shared" si="172"/>
        <v>0</v>
      </c>
      <c r="D495" s="54">
        <f t="shared" si="173"/>
        <v>0</v>
      </c>
      <c r="E495" s="54">
        <f t="shared" si="174"/>
        <v>0</v>
      </c>
      <c r="F495" s="54">
        <f t="shared" si="175"/>
        <v>0</v>
      </c>
      <c r="G495" s="54">
        <f>IF(D495=0,0,SUM($D$16:D495))</f>
        <v>0</v>
      </c>
      <c r="H495" s="23" t="str">
        <f t="shared" si="176"/>
        <v/>
      </c>
      <c r="J495" s="11">
        <f t="shared" ref="J495" si="178">J494+1</f>
        <v>480</v>
      </c>
      <c r="K495" s="14">
        <f t="shared" ref="K495" si="179">MIN(O494+L495,$K$7)</f>
        <v>0</v>
      </c>
      <c r="L495" s="14">
        <f t="shared" ref="L495" si="180">O494*$K$4/12</f>
        <v>0</v>
      </c>
      <c r="M495" s="14">
        <f t="shared" ref="M495" si="181">K495-L495</f>
        <v>0</v>
      </c>
      <c r="N495" s="14">
        <f t="shared" si="164"/>
        <v>0</v>
      </c>
      <c r="O495" s="14">
        <f t="shared" ref="O495" si="182">MAX(O494-N495+L495-K495,0)</f>
        <v>0</v>
      </c>
      <c r="P495" s="14">
        <f>IF(L495=0,0,SUM($L$16:L495))</f>
        <v>0</v>
      </c>
      <c r="Q495" s="23" t="str">
        <f t="shared" ref="Q495" si="183">IF(AND(MAX(K496:P496)=0,MAX(K495:P495)&lt;&gt;0),"Payoff","")</f>
        <v/>
      </c>
      <c r="S495" s="10">
        <f t="shared" si="166"/>
        <v>480</v>
      </c>
      <c r="T495" s="57">
        <f t="shared" si="167"/>
        <v>0</v>
      </c>
      <c r="U495" s="57">
        <f t="shared" si="168"/>
        <v>0</v>
      </c>
      <c r="V495" s="57">
        <f t="shared" si="169"/>
        <v>0</v>
      </c>
      <c r="W495" s="57">
        <f t="shared" si="170"/>
        <v>0</v>
      </c>
      <c r="X495" s="57">
        <f>IF(W495=0,0,SUM($U$16:U495))</f>
        <v>0</v>
      </c>
      <c r="Y495" s="22" t="str">
        <f t="shared" si="171"/>
        <v/>
      </c>
      <c r="Z495" s="15">
        <f t="shared" si="177"/>
        <v>20</v>
      </c>
    </row>
    <row r="496" spans="2:26" x14ac:dyDescent="0.3">
      <c r="B496" s="31"/>
      <c r="C496" s="18"/>
      <c r="D496" s="18"/>
      <c r="E496" s="18"/>
      <c r="F496" s="18"/>
      <c r="G496" s="18"/>
      <c r="H496" s="32"/>
      <c r="S496" s="10">
        <f t="shared" si="166"/>
        <v>481</v>
      </c>
      <c r="T496" s="57">
        <f t="shared" si="167"/>
        <v>0</v>
      </c>
      <c r="U496" s="57">
        <f t="shared" si="168"/>
        <v>0</v>
      </c>
      <c r="V496" s="57">
        <f t="shared" si="169"/>
        <v>0</v>
      </c>
      <c r="W496" s="57">
        <f t="shared" si="170"/>
        <v>0</v>
      </c>
      <c r="X496" s="57">
        <f>IF(W496=0,0,SUM($U$16:U496))</f>
        <v>0</v>
      </c>
      <c r="Y496" s="22" t="str">
        <f t="shared" si="171"/>
        <v/>
      </c>
      <c r="Z496" s="15">
        <f t="shared" si="177"/>
        <v>21</v>
      </c>
    </row>
    <row r="497" spans="2:26" x14ac:dyDescent="0.3">
      <c r="B497" s="31"/>
      <c r="C497" s="18"/>
      <c r="D497" s="18"/>
      <c r="E497" s="18"/>
      <c r="F497" s="18"/>
      <c r="G497" s="18"/>
      <c r="H497" s="32"/>
      <c r="S497" s="10">
        <f t="shared" si="166"/>
        <v>482</v>
      </c>
      <c r="T497" s="57">
        <f t="shared" si="167"/>
        <v>0</v>
      </c>
      <c r="U497" s="57">
        <f t="shared" si="168"/>
        <v>0</v>
      </c>
      <c r="V497" s="57">
        <f t="shared" si="169"/>
        <v>0</v>
      </c>
      <c r="W497" s="57">
        <f t="shared" si="170"/>
        <v>0</v>
      </c>
      <c r="X497" s="57">
        <f>IF(W497=0,0,SUM($U$16:U497))</f>
        <v>0</v>
      </c>
      <c r="Y497" s="22" t="str">
        <f t="shared" si="171"/>
        <v/>
      </c>
      <c r="Z497" s="15">
        <f t="shared" si="177"/>
        <v>21</v>
      </c>
    </row>
    <row r="498" spans="2:26" x14ac:dyDescent="0.3">
      <c r="B498" s="31"/>
      <c r="C498" s="18"/>
      <c r="D498" s="18"/>
      <c r="E498" s="18"/>
      <c r="F498" s="18"/>
      <c r="G498" s="18"/>
      <c r="H498" s="32"/>
      <c r="S498" s="10">
        <f t="shared" si="166"/>
        <v>483</v>
      </c>
      <c r="T498" s="57">
        <f t="shared" si="167"/>
        <v>0</v>
      </c>
      <c r="U498" s="57">
        <f t="shared" si="168"/>
        <v>0</v>
      </c>
      <c r="V498" s="57">
        <f t="shared" si="169"/>
        <v>0</v>
      </c>
      <c r="W498" s="57">
        <f t="shared" si="170"/>
        <v>0</v>
      </c>
      <c r="X498" s="57">
        <f>IF(W498=0,0,SUM($U$16:U498))</f>
        <v>0</v>
      </c>
      <c r="Y498" s="22" t="str">
        <f t="shared" si="171"/>
        <v/>
      </c>
      <c r="Z498" s="15">
        <f t="shared" si="177"/>
        <v>21</v>
      </c>
    </row>
    <row r="499" spans="2:26" x14ac:dyDescent="0.3">
      <c r="B499" s="31"/>
      <c r="C499" s="18"/>
      <c r="D499" s="18"/>
      <c r="E499" s="18"/>
      <c r="F499" s="18"/>
      <c r="G499" s="18"/>
      <c r="H499" s="32"/>
      <c r="S499" s="10">
        <f t="shared" si="166"/>
        <v>484</v>
      </c>
      <c r="T499" s="57">
        <f t="shared" si="167"/>
        <v>0</v>
      </c>
      <c r="U499" s="57">
        <f t="shared" si="168"/>
        <v>0</v>
      </c>
      <c r="V499" s="57">
        <f t="shared" si="169"/>
        <v>0</v>
      </c>
      <c r="W499" s="57">
        <f t="shared" si="170"/>
        <v>0</v>
      </c>
      <c r="X499" s="57">
        <f>IF(W499=0,0,SUM($U$16:U499))</f>
        <v>0</v>
      </c>
      <c r="Y499" s="22" t="str">
        <f t="shared" si="171"/>
        <v/>
      </c>
      <c r="Z499" s="15">
        <f t="shared" si="177"/>
        <v>21</v>
      </c>
    </row>
    <row r="500" spans="2:26" x14ac:dyDescent="0.3">
      <c r="S500" s="10">
        <f t="shared" si="166"/>
        <v>485</v>
      </c>
      <c r="T500" s="57">
        <f t="shared" si="167"/>
        <v>0</v>
      </c>
      <c r="U500" s="57">
        <f t="shared" si="168"/>
        <v>0</v>
      </c>
      <c r="V500" s="57">
        <f t="shared" si="169"/>
        <v>0</v>
      </c>
      <c r="W500" s="57">
        <f t="shared" si="170"/>
        <v>0</v>
      </c>
      <c r="X500" s="57">
        <f>IF(W500=0,0,SUM($U$16:U500))</f>
        <v>0</v>
      </c>
      <c r="Y500" s="22" t="str">
        <f t="shared" si="171"/>
        <v/>
      </c>
      <c r="Z500" s="15">
        <f t="shared" si="177"/>
        <v>21</v>
      </c>
    </row>
    <row r="501" spans="2:26" x14ac:dyDescent="0.3">
      <c r="S501" s="10">
        <f t="shared" si="166"/>
        <v>486</v>
      </c>
      <c r="T501" s="57">
        <f t="shared" si="167"/>
        <v>0</v>
      </c>
      <c r="U501" s="57">
        <f t="shared" si="168"/>
        <v>0</v>
      </c>
      <c r="V501" s="57">
        <f t="shared" si="169"/>
        <v>0</v>
      </c>
      <c r="W501" s="57">
        <f t="shared" si="170"/>
        <v>0</v>
      </c>
      <c r="X501" s="57">
        <f>IF(W501=0,0,SUM($U$16:U501))</f>
        <v>0</v>
      </c>
      <c r="Y501" s="22" t="str">
        <f t="shared" si="171"/>
        <v/>
      </c>
      <c r="Z501" s="15">
        <f t="shared" si="177"/>
        <v>21</v>
      </c>
    </row>
    <row r="502" spans="2:26" x14ac:dyDescent="0.3">
      <c r="S502" s="10">
        <f t="shared" si="166"/>
        <v>487</v>
      </c>
      <c r="T502" s="57">
        <f t="shared" si="167"/>
        <v>0</v>
      </c>
      <c r="U502" s="57">
        <f t="shared" si="168"/>
        <v>0</v>
      </c>
      <c r="V502" s="57">
        <f t="shared" si="169"/>
        <v>0</v>
      </c>
      <c r="W502" s="57">
        <f t="shared" si="170"/>
        <v>0</v>
      </c>
      <c r="X502" s="57">
        <f>IF(W502=0,0,SUM($U$16:U502))</f>
        <v>0</v>
      </c>
      <c r="Y502" s="22" t="str">
        <f t="shared" si="171"/>
        <v/>
      </c>
      <c r="Z502" s="15">
        <f t="shared" si="177"/>
        <v>21</v>
      </c>
    </row>
    <row r="503" spans="2:26" x14ac:dyDescent="0.3">
      <c r="S503" s="10">
        <f t="shared" si="166"/>
        <v>488</v>
      </c>
      <c r="T503" s="57">
        <f t="shared" si="167"/>
        <v>0</v>
      </c>
      <c r="U503" s="57">
        <f t="shared" si="168"/>
        <v>0</v>
      </c>
      <c r="V503" s="57">
        <f t="shared" si="169"/>
        <v>0</v>
      </c>
      <c r="W503" s="57">
        <f t="shared" si="170"/>
        <v>0</v>
      </c>
      <c r="X503" s="57">
        <f>IF(W503=0,0,SUM($U$16:U503))</f>
        <v>0</v>
      </c>
      <c r="Y503" s="22" t="str">
        <f t="shared" si="171"/>
        <v/>
      </c>
      <c r="Z503" s="15">
        <f t="shared" si="177"/>
        <v>21</v>
      </c>
    </row>
    <row r="504" spans="2:26" x14ac:dyDescent="0.3">
      <c r="S504" s="10">
        <f t="shared" si="166"/>
        <v>489</v>
      </c>
      <c r="T504" s="57">
        <f t="shared" si="167"/>
        <v>0</v>
      </c>
      <c r="U504" s="57">
        <f t="shared" si="168"/>
        <v>0</v>
      </c>
      <c r="V504" s="57">
        <f t="shared" si="169"/>
        <v>0</v>
      </c>
      <c r="W504" s="57">
        <f t="shared" si="170"/>
        <v>0</v>
      </c>
      <c r="X504" s="57">
        <f>IF(W504=0,0,SUM($U$16:U504))</f>
        <v>0</v>
      </c>
      <c r="Y504" s="22" t="str">
        <f t="shared" si="171"/>
        <v/>
      </c>
      <c r="Z504" s="15">
        <f t="shared" si="177"/>
        <v>21</v>
      </c>
    </row>
    <row r="505" spans="2:26" x14ac:dyDescent="0.3">
      <c r="S505" s="10">
        <f t="shared" si="166"/>
        <v>490</v>
      </c>
      <c r="T505" s="57">
        <f t="shared" si="167"/>
        <v>0</v>
      </c>
      <c r="U505" s="57">
        <f t="shared" si="168"/>
        <v>0</v>
      </c>
      <c r="V505" s="57">
        <f t="shared" si="169"/>
        <v>0</v>
      </c>
      <c r="W505" s="57">
        <f t="shared" si="170"/>
        <v>0</v>
      </c>
      <c r="X505" s="57">
        <f>IF(W505=0,0,SUM($U$16:U505))</f>
        <v>0</v>
      </c>
      <c r="Y505" s="22" t="str">
        <f t="shared" si="171"/>
        <v/>
      </c>
      <c r="Z505" s="15">
        <f t="shared" si="177"/>
        <v>21</v>
      </c>
    </row>
    <row r="506" spans="2:26" x14ac:dyDescent="0.3">
      <c r="S506" s="10">
        <f t="shared" si="166"/>
        <v>491</v>
      </c>
      <c r="T506" s="57">
        <f t="shared" si="167"/>
        <v>0</v>
      </c>
      <c r="U506" s="57">
        <f t="shared" si="168"/>
        <v>0</v>
      </c>
      <c r="V506" s="57">
        <f t="shared" si="169"/>
        <v>0</v>
      </c>
      <c r="W506" s="57">
        <f t="shared" si="170"/>
        <v>0</v>
      </c>
      <c r="X506" s="57">
        <f>IF(W506=0,0,SUM($U$16:U506))</f>
        <v>0</v>
      </c>
      <c r="Y506" s="22" t="str">
        <f t="shared" si="171"/>
        <v/>
      </c>
      <c r="Z506" s="15">
        <f t="shared" si="177"/>
        <v>21</v>
      </c>
    </row>
    <row r="507" spans="2:26" x14ac:dyDescent="0.3">
      <c r="S507" s="10">
        <f t="shared" si="166"/>
        <v>492</v>
      </c>
      <c r="T507" s="57">
        <f t="shared" si="167"/>
        <v>0</v>
      </c>
      <c r="U507" s="57">
        <f t="shared" si="168"/>
        <v>0</v>
      </c>
      <c r="V507" s="57">
        <f t="shared" si="169"/>
        <v>0</v>
      </c>
      <c r="W507" s="57">
        <f t="shared" si="170"/>
        <v>0</v>
      </c>
      <c r="X507" s="57">
        <f>IF(W507=0,0,SUM($U$16:U507))</f>
        <v>0</v>
      </c>
      <c r="Y507" s="22" t="str">
        <f t="shared" si="171"/>
        <v/>
      </c>
      <c r="Z507" s="15">
        <f t="shared" si="177"/>
        <v>21</v>
      </c>
    </row>
    <row r="508" spans="2:26" x14ac:dyDescent="0.3">
      <c r="S508" s="10">
        <f t="shared" si="166"/>
        <v>493</v>
      </c>
      <c r="T508" s="57">
        <f t="shared" si="167"/>
        <v>0</v>
      </c>
      <c r="U508" s="57">
        <f t="shared" si="168"/>
        <v>0</v>
      </c>
      <c r="V508" s="57">
        <f t="shared" si="169"/>
        <v>0</v>
      </c>
      <c r="W508" s="57">
        <f t="shared" si="170"/>
        <v>0</v>
      </c>
      <c r="X508" s="57">
        <f>IF(W508=0,0,SUM($U$16:U508))</f>
        <v>0</v>
      </c>
      <c r="Y508" s="22" t="str">
        <f t="shared" si="171"/>
        <v/>
      </c>
      <c r="Z508" s="15">
        <f t="shared" si="177"/>
        <v>21</v>
      </c>
    </row>
    <row r="509" spans="2:26" x14ac:dyDescent="0.3">
      <c r="S509" s="10">
        <f t="shared" si="166"/>
        <v>494</v>
      </c>
      <c r="T509" s="57">
        <f t="shared" si="167"/>
        <v>0</v>
      </c>
      <c r="U509" s="57">
        <f t="shared" si="168"/>
        <v>0</v>
      </c>
      <c r="V509" s="57">
        <f t="shared" si="169"/>
        <v>0</v>
      </c>
      <c r="W509" s="57">
        <f t="shared" si="170"/>
        <v>0</v>
      </c>
      <c r="X509" s="57">
        <f>IF(W509=0,0,SUM($U$16:U509))</f>
        <v>0</v>
      </c>
      <c r="Y509" s="22" t="str">
        <f t="shared" si="171"/>
        <v/>
      </c>
      <c r="Z509" s="15">
        <f t="shared" si="177"/>
        <v>21</v>
      </c>
    </row>
    <row r="510" spans="2:26" x14ac:dyDescent="0.3">
      <c r="S510" s="10">
        <f t="shared" si="166"/>
        <v>495</v>
      </c>
      <c r="T510" s="57">
        <f t="shared" si="167"/>
        <v>0</v>
      </c>
      <c r="U510" s="57">
        <f t="shared" si="168"/>
        <v>0</v>
      </c>
      <c r="V510" s="57">
        <f t="shared" si="169"/>
        <v>0</v>
      </c>
      <c r="W510" s="57">
        <f t="shared" si="170"/>
        <v>0</v>
      </c>
      <c r="X510" s="57">
        <f>IF(W510=0,0,SUM($U$16:U510))</f>
        <v>0</v>
      </c>
      <c r="Y510" s="22" t="str">
        <f t="shared" si="171"/>
        <v/>
      </c>
      <c r="Z510" s="15">
        <f t="shared" si="177"/>
        <v>21</v>
      </c>
    </row>
    <row r="511" spans="2:26" x14ac:dyDescent="0.3">
      <c r="S511" s="10">
        <f t="shared" si="166"/>
        <v>496</v>
      </c>
      <c r="T511" s="57">
        <f t="shared" si="167"/>
        <v>0</v>
      </c>
      <c r="U511" s="57">
        <f t="shared" si="168"/>
        <v>0</v>
      </c>
      <c r="V511" s="57">
        <f t="shared" si="169"/>
        <v>0</v>
      </c>
      <c r="W511" s="57">
        <f t="shared" si="170"/>
        <v>0</v>
      </c>
      <c r="X511" s="57">
        <f>IF(W511=0,0,SUM($U$16:U511))</f>
        <v>0</v>
      </c>
      <c r="Y511" s="22" t="str">
        <f t="shared" si="171"/>
        <v/>
      </c>
      <c r="Z511" s="15">
        <f t="shared" si="177"/>
        <v>21</v>
      </c>
    </row>
    <row r="512" spans="2:26" x14ac:dyDescent="0.3">
      <c r="S512" s="10">
        <f t="shared" si="166"/>
        <v>497</v>
      </c>
      <c r="T512" s="57">
        <f t="shared" si="167"/>
        <v>0</v>
      </c>
      <c r="U512" s="57">
        <f t="shared" si="168"/>
        <v>0</v>
      </c>
      <c r="V512" s="57">
        <f t="shared" si="169"/>
        <v>0</v>
      </c>
      <c r="W512" s="57">
        <f t="shared" si="170"/>
        <v>0</v>
      </c>
      <c r="X512" s="57">
        <f>IF(W512=0,0,SUM($U$16:U512))</f>
        <v>0</v>
      </c>
      <c r="Y512" s="22" t="str">
        <f t="shared" si="171"/>
        <v/>
      </c>
      <c r="Z512" s="15">
        <f t="shared" si="177"/>
        <v>21</v>
      </c>
    </row>
    <row r="513" spans="19:26" x14ac:dyDescent="0.3">
      <c r="S513" s="10">
        <f t="shared" si="166"/>
        <v>498</v>
      </c>
      <c r="T513" s="57">
        <f t="shared" si="167"/>
        <v>0</v>
      </c>
      <c r="U513" s="57">
        <f t="shared" si="168"/>
        <v>0</v>
      </c>
      <c r="V513" s="57">
        <f t="shared" si="169"/>
        <v>0</v>
      </c>
      <c r="W513" s="57">
        <f t="shared" si="170"/>
        <v>0</v>
      </c>
      <c r="X513" s="57">
        <f>IF(W513=0,0,SUM($U$16:U513))</f>
        <v>0</v>
      </c>
      <c r="Y513" s="22" t="str">
        <f t="shared" si="171"/>
        <v/>
      </c>
      <c r="Z513" s="15">
        <f t="shared" si="177"/>
        <v>21</v>
      </c>
    </row>
    <row r="514" spans="19:26" x14ac:dyDescent="0.3">
      <c r="S514" s="10">
        <f t="shared" si="166"/>
        <v>499</v>
      </c>
      <c r="T514" s="57">
        <f t="shared" si="167"/>
        <v>0</v>
      </c>
      <c r="U514" s="57">
        <f t="shared" si="168"/>
        <v>0</v>
      </c>
      <c r="V514" s="57">
        <f t="shared" si="169"/>
        <v>0</v>
      </c>
      <c r="W514" s="57">
        <f t="shared" si="170"/>
        <v>0</v>
      </c>
      <c r="X514" s="57">
        <f>IF(W514=0,0,SUM($U$16:U514))</f>
        <v>0</v>
      </c>
      <c r="Y514" s="22" t="str">
        <f t="shared" si="171"/>
        <v/>
      </c>
      <c r="Z514" s="15">
        <f t="shared" si="177"/>
        <v>21</v>
      </c>
    </row>
    <row r="515" spans="19:26" x14ac:dyDescent="0.3">
      <c r="S515" s="10">
        <f t="shared" si="166"/>
        <v>500</v>
      </c>
      <c r="T515" s="57">
        <f t="shared" si="167"/>
        <v>0</v>
      </c>
      <c r="U515" s="57">
        <f t="shared" si="168"/>
        <v>0</v>
      </c>
      <c r="V515" s="57">
        <f t="shared" si="169"/>
        <v>0</v>
      </c>
      <c r="W515" s="57">
        <f t="shared" si="170"/>
        <v>0</v>
      </c>
      <c r="X515" s="57">
        <f>IF(W515=0,0,SUM($U$16:U515))</f>
        <v>0</v>
      </c>
      <c r="Y515" s="22" t="str">
        <f t="shared" si="171"/>
        <v/>
      </c>
      <c r="Z515" s="15">
        <f t="shared" si="177"/>
        <v>21</v>
      </c>
    </row>
    <row r="516" spans="19:26" x14ac:dyDescent="0.3">
      <c r="S516" s="10">
        <f t="shared" si="166"/>
        <v>501</v>
      </c>
      <c r="T516" s="57">
        <f t="shared" si="167"/>
        <v>0</v>
      </c>
      <c r="U516" s="57">
        <f t="shared" si="168"/>
        <v>0</v>
      </c>
      <c r="V516" s="57">
        <f t="shared" si="169"/>
        <v>0</v>
      </c>
      <c r="W516" s="57">
        <f t="shared" si="170"/>
        <v>0</v>
      </c>
      <c r="X516" s="57">
        <f>IF(W516=0,0,SUM($U$16:U516))</f>
        <v>0</v>
      </c>
      <c r="Y516" s="22" t="str">
        <f t="shared" si="171"/>
        <v/>
      </c>
      <c r="Z516" s="15">
        <f t="shared" si="177"/>
        <v>21</v>
      </c>
    </row>
    <row r="517" spans="19:26" x14ac:dyDescent="0.3">
      <c r="S517" s="10">
        <f t="shared" si="166"/>
        <v>502</v>
      </c>
      <c r="T517" s="57">
        <f t="shared" si="167"/>
        <v>0</v>
      </c>
      <c r="U517" s="57">
        <f t="shared" si="168"/>
        <v>0</v>
      </c>
      <c r="V517" s="57">
        <f t="shared" si="169"/>
        <v>0</v>
      </c>
      <c r="W517" s="57">
        <f t="shared" si="170"/>
        <v>0</v>
      </c>
      <c r="X517" s="57">
        <f>IF(W517=0,0,SUM($U$16:U517))</f>
        <v>0</v>
      </c>
      <c r="Y517" s="22" t="str">
        <f t="shared" si="171"/>
        <v/>
      </c>
      <c r="Z517" s="15">
        <f t="shared" si="177"/>
        <v>21</v>
      </c>
    </row>
    <row r="518" spans="19:26" x14ac:dyDescent="0.3">
      <c r="S518" s="10">
        <f t="shared" si="166"/>
        <v>503</v>
      </c>
      <c r="T518" s="57">
        <f t="shared" si="167"/>
        <v>0</v>
      </c>
      <c r="U518" s="57">
        <f t="shared" si="168"/>
        <v>0</v>
      </c>
      <c r="V518" s="57">
        <f t="shared" si="169"/>
        <v>0</v>
      </c>
      <c r="W518" s="57">
        <f t="shared" si="170"/>
        <v>0</v>
      </c>
      <c r="X518" s="57">
        <f>IF(W518=0,0,SUM($U$16:U518))</f>
        <v>0</v>
      </c>
      <c r="Y518" s="22" t="str">
        <f t="shared" si="171"/>
        <v/>
      </c>
      <c r="Z518" s="15">
        <f t="shared" si="177"/>
        <v>21</v>
      </c>
    </row>
    <row r="519" spans="19:26" x14ac:dyDescent="0.3">
      <c r="S519" s="10">
        <f t="shared" si="166"/>
        <v>504</v>
      </c>
      <c r="T519" s="57">
        <f t="shared" si="167"/>
        <v>0</v>
      </c>
      <c r="U519" s="57">
        <f t="shared" si="168"/>
        <v>0</v>
      </c>
      <c r="V519" s="57">
        <f t="shared" si="169"/>
        <v>0</v>
      </c>
      <c r="W519" s="57">
        <f t="shared" si="170"/>
        <v>0</v>
      </c>
      <c r="X519" s="57">
        <f>IF(W519=0,0,SUM($U$16:U519))</f>
        <v>0</v>
      </c>
      <c r="Y519" s="22" t="str">
        <f t="shared" si="171"/>
        <v/>
      </c>
      <c r="Z519" s="15">
        <f t="shared" si="177"/>
        <v>21</v>
      </c>
    </row>
    <row r="520" spans="19:26" x14ac:dyDescent="0.3">
      <c r="S520" s="10">
        <f t="shared" si="166"/>
        <v>505</v>
      </c>
      <c r="T520" s="57">
        <f t="shared" si="167"/>
        <v>0</v>
      </c>
      <c r="U520" s="57">
        <f t="shared" si="168"/>
        <v>0</v>
      </c>
      <c r="V520" s="57">
        <f t="shared" si="169"/>
        <v>0</v>
      </c>
      <c r="W520" s="57">
        <f t="shared" si="170"/>
        <v>0</v>
      </c>
      <c r="X520" s="57">
        <f>IF(W520=0,0,SUM($U$16:U520))</f>
        <v>0</v>
      </c>
      <c r="Y520" s="22" t="str">
        <f t="shared" si="171"/>
        <v/>
      </c>
      <c r="Z520" s="15">
        <f t="shared" si="177"/>
        <v>22</v>
      </c>
    </row>
    <row r="521" spans="19:26" x14ac:dyDescent="0.3">
      <c r="S521" s="10">
        <f t="shared" si="166"/>
        <v>506</v>
      </c>
      <c r="T521" s="57">
        <f t="shared" si="167"/>
        <v>0</v>
      </c>
      <c r="U521" s="57">
        <f t="shared" si="168"/>
        <v>0</v>
      </c>
      <c r="V521" s="57">
        <f t="shared" si="169"/>
        <v>0</v>
      </c>
      <c r="W521" s="57">
        <f t="shared" si="170"/>
        <v>0</v>
      </c>
      <c r="X521" s="57">
        <f>IF(W521=0,0,SUM($U$16:U521))</f>
        <v>0</v>
      </c>
      <c r="Y521" s="22" t="str">
        <f t="shared" si="171"/>
        <v/>
      </c>
      <c r="Z521" s="15">
        <f t="shared" si="177"/>
        <v>22</v>
      </c>
    </row>
    <row r="522" spans="19:26" x14ac:dyDescent="0.3">
      <c r="S522" s="10">
        <f t="shared" si="166"/>
        <v>507</v>
      </c>
      <c r="T522" s="57">
        <f t="shared" si="167"/>
        <v>0</v>
      </c>
      <c r="U522" s="57">
        <f t="shared" si="168"/>
        <v>0</v>
      </c>
      <c r="V522" s="57">
        <f t="shared" si="169"/>
        <v>0</v>
      </c>
      <c r="W522" s="57">
        <f t="shared" si="170"/>
        <v>0</v>
      </c>
      <c r="X522" s="57">
        <f>IF(W522=0,0,SUM($U$16:U522))</f>
        <v>0</v>
      </c>
      <c r="Y522" s="22" t="str">
        <f t="shared" si="171"/>
        <v/>
      </c>
      <c r="Z522" s="15">
        <f t="shared" si="177"/>
        <v>22</v>
      </c>
    </row>
    <row r="523" spans="19:26" x14ac:dyDescent="0.3">
      <c r="S523" s="10">
        <f t="shared" si="166"/>
        <v>508</v>
      </c>
      <c r="T523" s="57">
        <f t="shared" si="167"/>
        <v>0</v>
      </c>
      <c r="U523" s="57">
        <f t="shared" si="168"/>
        <v>0</v>
      </c>
      <c r="V523" s="57">
        <f t="shared" si="169"/>
        <v>0</v>
      </c>
      <c r="W523" s="57">
        <f t="shared" si="170"/>
        <v>0</v>
      </c>
      <c r="X523" s="57">
        <f>IF(W523=0,0,SUM($U$16:U523))</f>
        <v>0</v>
      </c>
      <c r="Y523" s="22" t="str">
        <f t="shared" si="171"/>
        <v/>
      </c>
      <c r="Z523" s="15">
        <f t="shared" si="177"/>
        <v>22</v>
      </c>
    </row>
    <row r="524" spans="19:26" x14ac:dyDescent="0.3">
      <c r="S524" s="10">
        <f t="shared" si="166"/>
        <v>509</v>
      </c>
      <c r="T524" s="57">
        <f t="shared" si="167"/>
        <v>0</v>
      </c>
      <c r="U524" s="57">
        <f t="shared" si="168"/>
        <v>0</v>
      </c>
      <c r="V524" s="57">
        <f t="shared" si="169"/>
        <v>0</v>
      </c>
      <c r="W524" s="57">
        <f t="shared" si="170"/>
        <v>0</v>
      </c>
      <c r="X524" s="57">
        <f>IF(W524=0,0,SUM($U$16:U524))</f>
        <v>0</v>
      </c>
      <c r="Y524" s="22" t="str">
        <f t="shared" si="171"/>
        <v/>
      </c>
      <c r="Z524" s="15">
        <f t="shared" si="177"/>
        <v>22</v>
      </c>
    </row>
    <row r="525" spans="19:26" x14ac:dyDescent="0.3">
      <c r="S525" s="10">
        <f t="shared" si="166"/>
        <v>510</v>
      </c>
      <c r="T525" s="57">
        <f t="shared" si="167"/>
        <v>0</v>
      </c>
      <c r="U525" s="57">
        <f t="shared" si="168"/>
        <v>0</v>
      </c>
      <c r="V525" s="57">
        <f t="shared" si="169"/>
        <v>0</v>
      </c>
      <c r="W525" s="57">
        <f t="shared" si="170"/>
        <v>0</v>
      </c>
      <c r="X525" s="57">
        <f>IF(W525=0,0,SUM($U$16:U525))</f>
        <v>0</v>
      </c>
      <c r="Y525" s="22" t="str">
        <f t="shared" si="171"/>
        <v/>
      </c>
      <c r="Z525" s="15">
        <f t="shared" si="177"/>
        <v>22</v>
      </c>
    </row>
    <row r="526" spans="19:26" x14ac:dyDescent="0.3">
      <c r="S526" s="10">
        <f t="shared" si="166"/>
        <v>511</v>
      </c>
      <c r="T526" s="57">
        <f t="shared" si="167"/>
        <v>0</v>
      </c>
      <c r="U526" s="57">
        <f t="shared" si="168"/>
        <v>0</v>
      </c>
      <c r="V526" s="57">
        <f t="shared" si="169"/>
        <v>0</v>
      </c>
      <c r="W526" s="57">
        <f t="shared" si="170"/>
        <v>0</v>
      </c>
      <c r="X526" s="57">
        <f>IF(W526=0,0,SUM($U$16:U526))</f>
        <v>0</v>
      </c>
      <c r="Y526" s="22" t="str">
        <f t="shared" si="171"/>
        <v/>
      </c>
      <c r="Z526" s="15">
        <f t="shared" si="177"/>
        <v>22</v>
      </c>
    </row>
    <row r="527" spans="19:26" x14ac:dyDescent="0.3">
      <c r="S527" s="10">
        <f t="shared" si="166"/>
        <v>512</v>
      </c>
      <c r="T527" s="57">
        <f t="shared" si="167"/>
        <v>0</v>
      </c>
      <c r="U527" s="57">
        <f t="shared" si="168"/>
        <v>0</v>
      </c>
      <c r="V527" s="57">
        <f t="shared" si="169"/>
        <v>0</v>
      </c>
      <c r="W527" s="57">
        <f t="shared" si="170"/>
        <v>0</v>
      </c>
      <c r="X527" s="57">
        <f>IF(W527=0,0,SUM($U$16:U527))</f>
        <v>0</v>
      </c>
      <c r="Y527" s="22" t="str">
        <f t="shared" si="171"/>
        <v/>
      </c>
      <c r="Z527" s="15">
        <f t="shared" si="177"/>
        <v>22</v>
      </c>
    </row>
    <row r="528" spans="19:26" x14ac:dyDescent="0.3">
      <c r="S528" s="10">
        <f t="shared" si="166"/>
        <v>513</v>
      </c>
      <c r="T528" s="57">
        <f t="shared" si="167"/>
        <v>0</v>
      </c>
      <c r="U528" s="57">
        <f t="shared" si="168"/>
        <v>0</v>
      </c>
      <c r="V528" s="57">
        <f t="shared" si="169"/>
        <v>0</v>
      </c>
      <c r="W528" s="57">
        <f t="shared" si="170"/>
        <v>0</v>
      </c>
      <c r="X528" s="57">
        <f>IF(W528=0,0,SUM($U$16:U528))</f>
        <v>0</v>
      </c>
      <c r="Y528" s="22" t="str">
        <f t="shared" si="171"/>
        <v/>
      </c>
      <c r="Z528" s="15">
        <f t="shared" si="177"/>
        <v>22</v>
      </c>
    </row>
    <row r="529" spans="19:26" x14ac:dyDescent="0.3">
      <c r="S529" s="10">
        <f t="shared" ref="S529:S592" si="184">S528+1</f>
        <v>514</v>
      </c>
      <c r="T529" s="57">
        <f t="shared" si="167"/>
        <v>0</v>
      </c>
      <c r="U529" s="57">
        <f t="shared" si="168"/>
        <v>0</v>
      </c>
      <c r="V529" s="57">
        <f t="shared" si="169"/>
        <v>0</v>
      </c>
      <c r="W529" s="57">
        <f t="shared" si="170"/>
        <v>0</v>
      </c>
      <c r="X529" s="57">
        <f>IF(W529=0,0,SUM($U$16:U529))</f>
        <v>0</v>
      </c>
      <c r="Y529" s="22" t="str">
        <f t="shared" si="171"/>
        <v/>
      </c>
      <c r="Z529" s="15">
        <f t="shared" si="177"/>
        <v>22</v>
      </c>
    </row>
    <row r="530" spans="19:26" x14ac:dyDescent="0.3">
      <c r="S530" s="10">
        <f t="shared" si="184"/>
        <v>515</v>
      </c>
      <c r="T530" s="57">
        <f t="shared" si="167"/>
        <v>0</v>
      </c>
      <c r="U530" s="57">
        <f t="shared" si="168"/>
        <v>0</v>
      </c>
      <c r="V530" s="57">
        <f t="shared" si="169"/>
        <v>0</v>
      </c>
      <c r="W530" s="57">
        <f t="shared" si="170"/>
        <v>0</v>
      </c>
      <c r="X530" s="57">
        <f>IF(W530=0,0,SUM($U$16:U530))</f>
        <v>0</v>
      </c>
      <c r="Y530" s="22" t="str">
        <f t="shared" si="171"/>
        <v/>
      </c>
      <c r="Z530" s="15">
        <f t="shared" si="177"/>
        <v>22</v>
      </c>
    </row>
    <row r="531" spans="19:26" x14ac:dyDescent="0.3">
      <c r="S531" s="10">
        <f t="shared" si="184"/>
        <v>516</v>
      </c>
      <c r="T531" s="57">
        <f t="shared" si="167"/>
        <v>0</v>
      </c>
      <c r="U531" s="57">
        <f t="shared" si="168"/>
        <v>0</v>
      </c>
      <c r="V531" s="57">
        <f t="shared" si="169"/>
        <v>0</v>
      </c>
      <c r="W531" s="57">
        <f t="shared" si="170"/>
        <v>0</v>
      </c>
      <c r="X531" s="57">
        <f>IF(W531=0,0,SUM($U$16:U531))</f>
        <v>0</v>
      </c>
      <c r="Y531" s="22" t="str">
        <f t="shared" si="171"/>
        <v/>
      </c>
      <c r="Z531" s="15">
        <f t="shared" si="177"/>
        <v>22</v>
      </c>
    </row>
    <row r="532" spans="19:26" x14ac:dyDescent="0.3">
      <c r="S532" s="10">
        <f t="shared" si="184"/>
        <v>517</v>
      </c>
      <c r="T532" s="57">
        <f t="shared" si="167"/>
        <v>0</v>
      </c>
      <c r="U532" s="57">
        <f t="shared" si="168"/>
        <v>0</v>
      </c>
      <c r="V532" s="57">
        <f t="shared" si="169"/>
        <v>0</v>
      </c>
      <c r="W532" s="57">
        <f t="shared" si="170"/>
        <v>0</v>
      </c>
      <c r="X532" s="57">
        <f>IF(W532=0,0,SUM($U$16:U532))</f>
        <v>0</v>
      </c>
      <c r="Y532" s="22" t="str">
        <f t="shared" si="171"/>
        <v/>
      </c>
      <c r="Z532" s="15">
        <f t="shared" si="177"/>
        <v>22</v>
      </c>
    </row>
    <row r="533" spans="19:26" x14ac:dyDescent="0.3">
      <c r="S533" s="10">
        <f t="shared" si="184"/>
        <v>518</v>
      </c>
      <c r="T533" s="57">
        <f t="shared" ref="T533:T596" si="185">MIN(W532+U533,$T$8)</f>
        <v>0</v>
      </c>
      <c r="U533" s="57">
        <f t="shared" ref="U533:U596" si="186">W532*$T$4/26</f>
        <v>0</v>
      </c>
      <c r="V533" s="57">
        <f t="shared" ref="V533:V596" si="187">T533-U533</f>
        <v>0</v>
      </c>
      <c r="W533" s="57">
        <f t="shared" ref="W533:W596" si="188">MAX(W532-V533,0)</f>
        <v>0</v>
      </c>
      <c r="X533" s="57">
        <f>IF(W533=0,0,SUM($U$16:U533))</f>
        <v>0</v>
      </c>
      <c r="Y533" s="22" t="str">
        <f t="shared" ref="Y533:Y596" si="189">IF(AND(MAX(T534:X534)=0,MAX(T533:X533)&lt;&gt;0),"Payoff","")</f>
        <v/>
      </c>
      <c r="Z533" s="15">
        <f t="shared" si="177"/>
        <v>22</v>
      </c>
    </row>
    <row r="534" spans="19:26" x14ac:dyDescent="0.3">
      <c r="S534" s="10">
        <f t="shared" si="184"/>
        <v>519</v>
      </c>
      <c r="T534" s="57">
        <f t="shared" si="185"/>
        <v>0</v>
      </c>
      <c r="U534" s="57">
        <f t="shared" si="186"/>
        <v>0</v>
      </c>
      <c r="V534" s="57">
        <f t="shared" si="187"/>
        <v>0</v>
      </c>
      <c r="W534" s="57">
        <f t="shared" si="188"/>
        <v>0</v>
      </c>
      <c r="X534" s="57">
        <f>IF(W534=0,0,SUM($U$16:U534))</f>
        <v>0</v>
      </c>
      <c r="Y534" s="22" t="str">
        <f t="shared" si="189"/>
        <v/>
      </c>
      <c r="Z534" s="15">
        <f t="shared" si="177"/>
        <v>22</v>
      </c>
    </row>
    <row r="535" spans="19:26" x14ac:dyDescent="0.3">
      <c r="S535" s="10">
        <f t="shared" si="184"/>
        <v>520</v>
      </c>
      <c r="T535" s="57">
        <f t="shared" si="185"/>
        <v>0</v>
      </c>
      <c r="U535" s="57">
        <f t="shared" si="186"/>
        <v>0</v>
      </c>
      <c r="V535" s="57">
        <f t="shared" si="187"/>
        <v>0</v>
      </c>
      <c r="W535" s="57">
        <f t="shared" si="188"/>
        <v>0</v>
      </c>
      <c r="X535" s="57">
        <f>IF(W535=0,0,SUM($U$16:U535))</f>
        <v>0</v>
      </c>
      <c r="Y535" s="22" t="str">
        <f t="shared" si="189"/>
        <v/>
      </c>
      <c r="Z535" s="15">
        <f t="shared" si="177"/>
        <v>22</v>
      </c>
    </row>
    <row r="536" spans="19:26" x14ac:dyDescent="0.3">
      <c r="S536" s="10">
        <f t="shared" si="184"/>
        <v>521</v>
      </c>
      <c r="T536" s="57">
        <f t="shared" si="185"/>
        <v>0</v>
      </c>
      <c r="U536" s="57">
        <f t="shared" si="186"/>
        <v>0</v>
      </c>
      <c r="V536" s="57">
        <f t="shared" si="187"/>
        <v>0</v>
      </c>
      <c r="W536" s="57">
        <f t="shared" si="188"/>
        <v>0</v>
      </c>
      <c r="X536" s="57">
        <f>IF(W536=0,0,SUM($U$16:U536))</f>
        <v>0</v>
      </c>
      <c r="Y536" s="22" t="str">
        <f t="shared" si="189"/>
        <v/>
      </c>
      <c r="Z536" s="15">
        <f t="shared" si="177"/>
        <v>22</v>
      </c>
    </row>
    <row r="537" spans="19:26" x14ac:dyDescent="0.3">
      <c r="S537" s="10">
        <f t="shared" si="184"/>
        <v>522</v>
      </c>
      <c r="T537" s="57">
        <f t="shared" si="185"/>
        <v>0</v>
      </c>
      <c r="U537" s="57">
        <f t="shared" si="186"/>
        <v>0</v>
      </c>
      <c r="V537" s="57">
        <f t="shared" si="187"/>
        <v>0</v>
      </c>
      <c r="W537" s="57">
        <f t="shared" si="188"/>
        <v>0</v>
      </c>
      <c r="X537" s="57">
        <f>IF(W537=0,0,SUM($U$16:U537))</f>
        <v>0</v>
      </c>
      <c r="Y537" s="22" t="str">
        <f t="shared" si="189"/>
        <v/>
      </c>
      <c r="Z537" s="15">
        <f t="shared" si="177"/>
        <v>22</v>
      </c>
    </row>
    <row r="538" spans="19:26" x14ac:dyDescent="0.3">
      <c r="S538" s="10">
        <f t="shared" si="184"/>
        <v>523</v>
      </c>
      <c r="T538" s="57">
        <f t="shared" si="185"/>
        <v>0</v>
      </c>
      <c r="U538" s="57">
        <f t="shared" si="186"/>
        <v>0</v>
      </c>
      <c r="V538" s="57">
        <f t="shared" si="187"/>
        <v>0</v>
      </c>
      <c r="W538" s="57">
        <f t="shared" si="188"/>
        <v>0</v>
      </c>
      <c r="X538" s="57">
        <f>IF(W538=0,0,SUM($U$16:U538))</f>
        <v>0</v>
      </c>
      <c r="Y538" s="22" t="str">
        <f t="shared" si="189"/>
        <v/>
      </c>
      <c r="Z538" s="15">
        <f t="shared" si="177"/>
        <v>22</v>
      </c>
    </row>
    <row r="539" spans="19:26" x14ac:dyDescent="0.3">
      <c r="S539" s="10">
        <f t="shared" si="184"/>
        <v>524</v>
      </c>
      <c r="T539" s="57">
        <f t="shared" si="185"/>
        <v>0</v>
      </c>
      <c r="U539" s="57">
        <f t="shared" si="186"/>
        <v>0</v>
      </c>
      <c r="V539" s="57">
        <f t="shared" si="187"/>
        <v>0</v>
      </c>
      <c r="W539" s="57">
        <f t="shared" si="188"/>
        <v>0</v>
      </c>
      <c r="X539" s="57">
        <f>IF(W539=0,0,SUM($U$16:U539))</f>
        <v>0</v>
      </c>
      <c r="Y539" s="22" t="str">
        <f t="shared" si="189"/>
        <v/>
      </c>
      <c r="Z539" s="15">
        <f t="shared" si="177"/>
        <v>22</v>
      </c>
    </row>
    <row r="540" spans="19:26" x14ac:dyDescent="0.3">
      <c r="S540" s="10">
        <f t="shared" si="184"/>
        <v>525</v>
      </c>
      <c r="T540" s="57">
        <f t="shared" si="185"/>
        <v>0</v>
      </c>
      <c r="U540" s="57">
        <f t="shared" si="186"/>
        <v>0</v>
      </c>
      <c r="V540" s="57">
        <f t="shared" si="187"/>
        <v>0</v>
      </c>
      <c r="W540" s="57">
        <f t="shared" si="188"/>
        <v>0</v>
      </c>
      <c r="X540" s="57">
        <f>IF(W540=0,0,SUM($U$16:U540))</f>
        <v>0</v>
      </c>
      <c r="Y540" s="22" t="str">
        <f t="shared" si="189"/>
        <v/>
      </c>
      <c r="Z540" s="15">
        <f t="shared" si="177"/>
        <v>22</v>
      </c>
    </row>
    <row r="541" spans="19:26" x14ac:dyDescent="0.3">
      <c r="S541" s="10">
        <f t="shared" si="184"/>
        <v>526</v>
      </c>
      <c r="T541" s="57">
        <f t="shared" si="185"/>
        <v>0</v>
      </c>
      <c r="U541" s="57">
        <f t="shared" si="186"/>
        <v>0</v>
      </c>
      <c r="V541" s="57">
        <f t="shared" si="187"/>
        <v>0</v>
      </c>
      <c r="W541" s="57">
        <f t="shared" si="188"/>
        <v>0</v>
      </c>
      <c r="X541" s="57">
        <f>IF(W541=0,0,SUM($U$16:U541))</f>
        <v>0</v>
      </c>
      <c r="Y541" s="22" t="str">
        <f t="shared" si="189"/>
        <v/>
      </c>
      <c r="Z541" s="15">
        <f t="shared" si="177"/>
        <v>22</v>
      </c>
    </row>
    <row r="542" spans="19:26" x14ac:dyDescent="0.3">
      <c r="S542" s="10">
        <f t="shared" si="184"/>
        <v>527</v>
      </c>
      <c r="T542" s="57">
        <f t="shared" si="185"/>
        <v>0</v>
      </c>
      <c r="U542" s="57">
        <f t="shared" si="186"/>
        <v>0</v>
      </c>
      <c r="V542" s="57">
        <f t="shared" si="187"/>
        <v>0</v>
      </c>
      <c r="W542" s="57">
        <f t="shared" si="188"/>
        <v>0</v>
      </c>
      <c r="X542" s="57">
        <f>IF(W542=0,0,SUM($U$16:U542))</f>
        <v>0</v>
      </c>
      <c r="Y542" s="22" t="str">
        <f t="shared" si="189"/>
        <v/>
      </c>
      <c r="Z542" s="15">
        <f t="shared" si="177"/>
        <v>22</v>
      </c>
    </row>
    <row r="543" spans="19:26" x14ac:dyDescent="0.3">
      <c r="S543" s="10">
        <f t="shared" si="184"/>
        <v>528</v>
      </c>
      <c r="T543" s="57">
        <f t="shared" si="185"/>
        <v>0</v>
      </c>
      <c r="U543" s="57">
        <f t="shared" si="186"/>
        <v>0</v>
      </c>
      <c r="V543" s="57">
        <f t="shared" si="187"/>
        <v>0</v>
      </c>
      <c r="W543" s="57">
        <f t="shared" si="188"/>
        <v>0</v>
      </c>
      <c r="X543" s="57">
        <f>IF(W543=0,0,SUM($U$16:U543))</f>
        <v>0</v>
      </c>
      <c r="Y543" s="22" t="str">
        <f t="shared" si="189"/>
        <v/>
      </c>
      <c r="Z543" s="15">
        <f t="shared" si="177"/>
        <v>22</v>
      </c>
    </row>
    <row r="544" spans="19:26" x14ac:dyDescent="0.3">
      <c r="S544" s="10">
        <f t="shared" si="184"/>
        <v>529</v>
      </c>
      <c r="T544" s="57">
        <f t="shared" si="185"/>
        <v>0</v>
      </c>
      <c r="U544" s="57">
        <f t="shared" si="186"/>
        <v>0</v>
      </c>
      <c r="V544" s="57">
        <f t="shared" si="187"/>
        <v>0</v>
      </c>
      <c r="W544" s="57">
        <f t="shared" si="188"/>
        <v>0</v>
      </c>
      <c r="X544" s="57">
        <f>IF(W544=0,0,SUM($U$16:U544))</f>
        <v>0</v>
      </c>
      <c r="Y544" s="22" t="str">
        <f t="shared" si="189"/>
        <v/>
      </c>
      <c r="Z544" s="15">
        <f t="shared" si="177"/>
        <v>23</v>
      </c>
    </row>
    <row r="545" spans="19:26" x14ac:dyDescent="0.3">
      <c r="S545" s="10">
        <f t="shared" si="184"/>
        <v>530</v>
      </c>
      <c r="T545" s="57">
        <f t="shared" si="185"/>
        <v>0</v>
      </c>
      <c r="U545" s="57">
        <f t="shared" si="186"/>
        <v>0</v>
      </c>
      <c r="V545" s="57">
        <f t="shared" si="187"/>
        <v>0</v>
      </c>
      <c r="W545" s="57">
        <f t="shared" si="188"/>
        <v>0</v>
      </c>
      <c r="X545" s="57">
        <f>IF(W545=0,0,SUM($U$16:U545))</f>
        <v>0</v>
      </c>
      <c r="Y545" s="22" t="str">
        <f t="shared" si="189"/>
        <v/>
      </c>
      <c r="Z545" s="15">
        <f t="shared" si="177"/>
        <v>23</v>
      </c>
    </row>
    <row r="546" spans="19:26" x14ac:dyDescent="0.3">
      <c r="S546" s="10">
        <f t="shared" si="184"/>
        <v>531</v>
      </c>
      <c r="T546" s="57">
        <f t="shared" si="185"/>
        <v>0</v>
      </c>
      <c r="U546" s="57">
        <f t="shared" si="186"/>
        <v>0</v>
      </c>
      <c r="V546" s="57">
        <f t="shared" si="187"/>
        <v>0</v>
      </c>
      <c r="W546" s="57">
        <f t="shared" si="188"/>
        <v>0</v>
      </c>
      <c r="X546" s="57">
        <f>IF(W546=0,0,SUM($U$16:U546))</f>
        <v>0</v>
      </c>
      <c r="Y546" s="22" t="str">
        <f t="shared" si="189"/>
        <v/>
      </c>
      <c r="Z546" s="15">
        <f t="shared" si="177"/>
        <v>23</v>
      </c>
    </row>
    <row r="547" spans="19:26" x14ac:dyDescent="0.3">
      <c r="S547" s="10">
        <f t="shared" si="184"/>
        <v>532</v>
      </c>
      <c r="T547" s="57">
        <f t="shared" si="185"/>
        <v>0</v>
      </c>
      <c r="U547" s="57">
        <f t="shared" si="186"/>
        <v>0</v>
      </c>
      <c r="V547" s="57">
        <f t="shared" si="187"/>
        <v>0</v>
      </c>
      <c r="W547" s="57">
        <f t="shared" si="188"/>
        <v>0</v>
      </c>
      <c r="X547" s="57">
        <f>IF(W547=0,0,SUM($U$16:U547))</f>
        <v>0</v>
      </c>
      <c r="Y547" s="22" t="str">
        <f t="shared" si="189"/>
        <v/>
      </c>
      <c r="Z547" s="15">
        <f t="shared" si="177"/>
        <v>23</v>
      </c>
    </row>
    <row r="548" spans="19:26" x14ac:dyDescent="0.3">
      <c r="S548" s="10">
        <f t="shared" si="184"/>
        <v>533</v>
      </c>
      <c r="T548" s="57">
        <f t="shared" si="185"/>
        <v>0</v>
      </c>
      <c r="U548" s="57">
        <f t="shared" si="186"/>
        <v>0</v>
      </c>
      <c r="V548" s="57">
        <f t="shared" si="187"/>
        <v>0</v>
      </c>
      <c r="W548" s="57">
        <f t="shared" si="188"/>
        <v>0</v>
      </c>
      <c r="X548" s="57">
        <f>IF(W548=0,0,SUM($U$16:U548))</f>
        <v>0</v>
      </c>
      <c r="Y548" s="22" t="str">
        <f t="shared" si="189"/>
        <v/>
      </c>
      <c r="Z548" s="15">
        <f t="shared" si="177"/>
        <v>23</v>
      </c>
    </row>
    <row r="549" spans="19:26" x14ac:dyDescent="0.3">
      <c r="S549" s="10">
        <f t="shared" si="184"/>
        <v>534</v>
      </c>
      <c r="T549" s="57">
        <f t="shared" si="185"/>
        <v>0</v>
      </c>
      <c r="U549" s="57">
        <f t="shared" si="186"/>
        <v>0</v>
      </c>
      <c r="V549" s="57">
        <f t="shared" si="187"/>
        <v>0</v>
      </c>
      <c r="W549" s="57">
        <f t="shared" si="188"/>
        <v>0</v>
      </c>
      <c r="X549" s="57">
        <f>IF(W549=0,0,SUM($U$16:U549))</f>
        <v>0</v>
      </c>
      <c r="Y549" s="22" t="str">
        <f t="shared" si="189"/>
        <v/>
      </c>
      <c r="Z549" s="15">
        <f t="shared" si="177"/>
        <v>23</v>
      </c>
    </row>
    <row r="550" spans="19:26" x14ac:dyDescent="0.3">
      <c r="S550" s="10">
        <f t="shared" si="184"/>
        <v>535</v>
      </c>
      <c r="T550" s="57">
        <f t="shared" si="185"/>
        <v>0</v>
      </c>
      <c r="U550" s="57">
        <f t="shared" si="186"/>
        <v>0</v>
      </c>
      <c r="V550" s="57">
        <f t="shared" si="187"/>
        <v>0</v>
      </c>
      <c r="W550" s="57">
        <f t="shared" si="188"/>
        <v>0</v>
      </c>
      <c r="X550" s="57">
        <f>IF(W550=0,0,SUM($U$16:U550))</f>
        <v>0</v>
      </c>
      <c r="Y550" s="22" t="str">
        <f t="shared" si="189"/>
        <v/>
      </c>
      <c r="Z550" s="15">
        <f t="shared" si="177"/>
        <v>23</v>
      </c>
    </row>
    <row r="551" spans="19:26" x14ac:dyDescent="0.3">
      <c r="S551" s="10">
        <f t="shared" si="184"/>
        <v>536</v>
      </c>
      <c r="T551" s="57">
        <f t="shared" si="185"/>
        <v>0</v>
      </c>
      <c r="U551" s="57">
        <f t="shared" si="186"/>
        <v>0</v>
      </c>
      <c r="V551" s="57">
        <f t="shared" si="187"/>
        <v>0</v>
      </c>
      <c r="W551" s="57">
        <f t="shared" si="188"/>
        <v>0</v>
      </c>
      <c r="X551" s="57">
        <f>IF(W551=0,0,SUM($U$16:U551))</f>
        <v>0</v>
      </c>
      <c r="Y551" s="22" t="str">
        <f t="shared" si="189"/>
        <v/>
      </c>
      <c r="Z551" s="15">
        <f t="shared" si="177"/>
        <v>23</v>
      </c>
    </row>
    <row r="552" spans="19:26" x14ac:dyDescent="0.3">
      <c r="S552" s="10">
        <f t="shared" si="184"/>
        <v>537</v>
      </c>
      <c r="T552" s="57">
        <f t="shared" si="185"/>
        <v>0</v>
      </c>
      <c r="U552" s="57">
        <f t="shared" si="186"/>
        <v>0</v>
      </c>
      <c r="V552" s="57">
        <f t="shared" si="187"/>
        <v>0</v>
      </c>
      <c r="W552" s="57">
        <f t="shared" si="188"/>
        <v>0</v>
      </c>
      <c r="X552" s="57">
        <f>IF(W552=0,0,SUM($U$16:U552))</f>
        <v>0</v>
      </c>
      <c r="Y552" s="22" t="str">
        <f t="shared" si="189"/>
        <v/>
      </c>
      <c r="Z552" s="15">
        <f t="shared" si="177"/>
        <v>23</v>
      </c>
    </row>
    <row r="553" spans="19:26" x14ac:dyDescent="0.3">
      <c r="S553" s="10">
        <f t="shared" si="184"/>
        <v>538</v>
      </c>
      <c r="T553" s="57">
        <f t="shared" si="185"/>
        <v>0</v>
      </c>
      <c r="U553" s="57">
        <f t="shared" si="186"/>
        <v>0</v>
      </c>
      <c r="V553" s="57">
        <f t="shared" si="187"/>
        <v>0</v>
      </c>
      <c r="W553" s="57">
        <f t="shared" si="188"/>
        <v>0</v>
      </c>
      <c r="X553" s="57">
        <f>IF(W553=0,0,SUM($U$16:U553))</f>
        <v>0</v>
      </c>
      <c r="Y553" s="22" t="str">
        <f t="shared" si="189"/>
        <v/>
      </c>
      <c r="Z553" s="15">
        <f t="shared" ref="Z553:Z616" si="190">Z529+1</f>
        <v>23</v>
      </c>
    </row>
    <row r="554" spans="19:26" x14ac:dyDescent="0.3">
      <c r="S554" s="10">
        <f t="shared" si="184"/>
        <v>539</v>
      </c>
      <c r="T554" s="57">
        <f t="shared" si="185"/>
        <v>0</v>
      </c>
      <c r="U554" s="57">
        <f t="shared" si="186"/>
        <v>0</v>
      </c>
      <c r="V554" s="57">
        <f t="shared" si="187"/>
        <v>0</v>
      </c>
      <c r="W554" s="57">
        <f t="shared" si="188"/>
        <v>0</v>
      </c>
      <c r="X554" s="57">
        <f>IF(W554=0,0,SUM($U$16:U554))</f>
        <v>0</v>
      </c>
      <c r="Y554" s="22" t="str">
        <f t="shared" si="189"/>
        <v/>
      </c>
      <c r="Z554" s="15">
        <f t="shared" si="190"/>
        <v>23</v>
      </c>
    </row>
    <row r="555" spans="19:26" x14ac:dyDescent="0.3">
      <c r="S555" s="10">
        <f t="shared" si="184"/>
        <v>540</v>
      </c>
      <c r="T555" s="57">
        <f t="shared" si="185"/>
        <v>0</v>
      </c>
      <c r="U555" s="57">
        <f t="shared" si="186"/>
        <v>0</v>
      </c>
      <c r="V555" s="57">
        <f t="shared" si="187"/>
        <v>0</v>
      </c>
      <c r="W555" s="57">
        <f t="shared" si="188"/>
        <v>0</v>
      </c>
      <c r="X555" s="57">
        <f>IF(W555=0,0,SUM($U$16:U555))</f>
        <v>0</v>
      </c>
      <c r="Y555" s="22" t="str">
        <f t="shared" si="189"/>
        <v/>
      </c>
      <c r="Z555" s="15">
        <f t="shared" si="190"/>
        <v>23</v>
      </c>
    </row>
    <row r="556" spans="19:26" x14ac:dyDescent="0.3">
      <c r="S556" s="10">
        <f t="shared" si="184"/>
        <v>541</v>
      </c>
      <c r="T556" s="57">
        <f t="shared" si="185"/>
        <v>0</v>
      </c>
      <c r="U556" s="57">
        <f t="shared" si="186"/>
        <v>0</v>
      </c>
      <c r="V556" s="57">
        <f t="shared" si="187"/>
        <v>0</v>
      </c>
      <c r="W556" s="57">
        <f t="shared" si="188"/>
        <v>0</v>
      </c>
      <c r="X556" s="57">
        <f>IF(W556=0,0,SUM($U$16:U556))</f>
        <v>0</v>
      </c>
      <c r="Y556" s="22" t="str">
        <f t="shared" si="189"/>
        <v/>
      </c>
      <c r="Z556" s="15">
        <f t="shared" si="190"/>
        <v>23</v>
      </c>
    </row>
    <row r="557" spans="19:26" x14ac:dyDescent="0.3">
      <c r="S557" s="10">
        <f t="shared" si="184"/>
        <v>542</v>
      </c>
      <c r="T557" s="57">
        <f t="shared" si="185"/>
        <v>0</v>
      </c>
      <c r="U557" s="57">
        <f t="shared" si="186"/>
        <v>0</v>
      </c>
      <c r="V557" s="57">
        <f t="shared" si="187"/>
        <v>0</v>
      </c>
      <c r="W557" s="57">
        <f t="shared" si="188"/>
        <v>0</v>
      </c>
      <c r="X557" s="57">
        <f>IF(W557=0,0,SUM($U$16:U557))</f>
        <v>0</v>
      </c>
      <c r="Y557" s="22" t="str">
        <f t="shared" si="189"/>
        <v/>
      </c>
      <c r="Z557" s="15">
        <f t="shared" si="190"/>
        <v>23</v>
      </c>
    </row>
    <row r="558" spans="19:26" x14ac:dyDescent="0.3">
      <c r="S558" s="10">
        <f t="shared" si="184"/>
        <v>543</v>
      </c>
      <c r="T558" s="57">
        <f t="shared" si="185"/>
        <v>0</v>
      </c>
      <c r="U558" s="57">
        <f t="shared" si="186"/>
        <v>0</v>
      </c>
      <c r="V558" s="57">
        <f t="shared" si="187"/>
        <v>0</v>
      </c>
      <c r="W558" s="57">
        <f t="shared" si="188"/>
        <v>0</v>
      </c>
      <c r="X558" s="57">
        <f>IF(W558=0,0,SUM($U$16:U558))</f>
        <v>0</v>
      </c>
      <c r="Y558" s="22" t="str">
        <f t="shared" si="189"/>
        <v/>
      </c>
      <c r="Z558" s="15">
        <f t="shared" si="190"/>
        <v>23</v>
      </c>
    </row>
    <row r="559" spans="19:26" x14ac:dyDescent="0.3">
      <c r="S559" s="10">
        <f t="shared" si="184"/>
        <v>544</v>
      </c>
      <c r="T559" s="57">
        <f t="shared" si="185"/>
        <v>0</v>
      </c>
      <c r="U559" s="57">
        <f t="shared" si="186"/>
        <v>0</v>
      </c>
      <c r="V559" s="57">
        <f t="shared" si="187"/>
        <v>0</v>
      </c>
      <c r="W559" s="57">
        <f t="shared" si="188"/>
        <v>0</v>
      </c>
      <c r="X559" s="57">
        <f>IF(W559=0,0,SUM($U$16:U559))</f>
        <v>0</v>
      </c>
      <c r="Y559" s="22" t="str">
        <f t="shared" si="189"/>
        <v/>
      </c>
      <c r="Z559" s="15">
        <f t="shared" si="190"/>
        <v>23</v>
      </c>
    </row>
    <row r="560" spans="19:26" x14ac:dyDescent="0.3">
      <c r="S560" s="10">
        <f t="shared" si="184"/>
        <v>545</v>
      </c>
      <c r="T560" s="57">
        <f t="shared" si="185"/>
        <v>0</v>
      </c>
      <c r="U560" s="57">
        <f t="shared" si="186"/>
        <v>0</v>
      </c>
      <c r="V560" s="57">
        <f t="shared" si="187"/>
        <v>0</v>
      </c>
      <c r="W560" s="57">
        <f t="shared" si="188"/>
        <v>0</v>
      </c>
      <c r="X560" s="57">
        <f>IF(W560=0,0,SUM($U$16:U560))</f>
        <v>0</v>
      </c>
      <c r="Y560" s="22" t="str">
        <f t="shared" si="189"/>
        <v/>
      </c>
      <c r="Z560" s="15">
        <f t="shared" si="190"/>
        <v>23</v>
      </c>
    </row>
    <row r="561" spans="19:26" x14ac:dyDescent="0.3">
      <c r="S561" s="10">
        <f t="shared" si="184"/>
        <v>546</v>
      </c>
      <c r="T561" s="57">
        <f t="shared" si="185"/>
        <v>0</v>
      </c>
      <c r="U561" s="57">
        <f t="shared" si="186"/>
        <v>0</v>
      </c>
      <c r="V561" s="57">
        <f t="shared" si="187"/>
        <v>0</v>
      </c>
      <c r="W561" s="57">
        <f t="shared" si="188"/>
        <v>0</v>
      </c>
      <c r="X561" s="57">
        <f>IF(W561=0,0,SUM($U$16:U561))</f>
        <v>0</v>
      </c>
      <c r="Y561" s="22" t="str">
        <f t="shared" si="189"/>
        <v/>
      </c>
      <c r="Z561" s="15">
        <f t="shared" si="190"/>
        <v>23</v>
      </c>
    </row>
    <row r="562" spans="19:26" x14ac:dyDescent="0.3">
      <c r="S562" s="10">
        <f t="shared" si="184"/>
        <v>547</v>
      </c>
      <c r="T562" s="57">
        <f t="shared" si="185"/>
        <v>0</v>
      </c>
      <c r="U562" s="57">
        <f t="shared" si="186"/>
        <v>0</v>
      </c>
      <c r="V562" s="57">
        <f t="shared" si="187"/>
        <v>0</v>
      </c>
      <c r="W562" s="57">
        <f t="shared" si="188"/>
        <v>0</v>
      </c>
      <c r="X562" s="57">
        <f>IF(W562=0,0,SUM($U$16:U562))</f>
        <v>0</v>
      </c>
      <c r="Y562" s="22" t="str">
        <f t="shared" si="189"/>
        <v/>
      </c>
      <c r="Z562" s="15">
        <f t="shared" si="190"/>
        <v>23</v>
      </c>
    </row>
    <row r="563" spans="19:26" x14ac:dyDescent="0.3">
      <c r="S563" s="10">
        <f t="shared" si="184"/>
        <v>548</v>
      </c>
      <c r="T563" s="57">
        <f t="shared" si="185"/>
        <v>0</v>
      </c>
      <c r="U563" s="57">
        <f t="shared" si="186"/>
        <v>0</v>
      </c>
      <c r="V563" s="57">
        <f t="shared" si="187"/>
        <v>0</v>
      </c>
      <c r="W563" s="57">
        <f t="shared" si="188"/>
        <v>0</v>
      </c>
      <c r="X563" s="57">
        <f>IF(W563=0,0,SUM($U$16:U563))</f>
        <v>0</v>
      </c>
      <c r="Y563" s="22" t="str">
        <f t="shared" si="189"/>
        <v/>
      </c>
      <c r="Z563" s="15">
        <f t="shared" si="190"/>
        <v>23</v>
      </c>
    </row>
    <row r="564" spans="19:26" x14ac:dyDescent="0.3">
      <c r="S564" s="10">
        <f t="shared" si="184"/>
        <v>549</v>
      </c>
      <c r="T564" s="57">
        <f t="shared" si="185"/>
        <v>0</v>
      </c>
      <c r="U564" s="57">
        <f t="shared" si="186"/>
        <v>0</v>
      </c>
      <c r="V564" s="57">
        <f t="shared" si="187"/>
        <v>0</v>
      </c>
      <c r="W564" s="57">
        <f t="shared" si="188"/>
        <v>0</v>
      </c>
      <c r="X564" s="57">
        <f>IF(W564=0,0,SUM($U$16:U564))</f>
        <v>0</v>
      </c>
      <c r="Y564" s="22" t="str">
        <f t="shared" si="189"/>
        <v/>
      </c>
      <c r="Z564" s="15">
        <f t="shared" si="190"/>
        <v>23</v>
      </c>
    </row>
    <row r="565" spans="19:26" x14ac:dyDescent="0.3">
      <c r="S565" s="10">
        <f t="shared" si="184"/>
        <v>550</v>
      </c>
      <c r="T565" s="57">
        <f t="shared" si="185"/>
        <v>0</v>
      </c>
      <c r="U565" s="57">
        <f t="shared" si="186"/>
        <v>0</v>
      </c>
      <c r="V565" s="57">
        <f t="shared" si="187"/>
        <v>0</v>
      </c>
      <c r="W565" s="57">
        <f t="shared" si="188"/>
        <v>0</v>
      </c>
      <c r="X565" s="57">
        <f>IF(W565=0,0,SUM($U$16:U565))</f>
        <v>0</v>
      </c>
      <c r="Y565" s="22" t="str">
        <f t="shared" si="189"/>
        <v/>
      </c>
      <c r="Z565" s="15">
        <f t="shared" si="190"/>
        <v>23</v>
      </c>
    </row>
    <row r="566" spans="19:26" x14ac:dyDescent="0.3">
      <c r="S566" s="10">
        <f t="shared" si="184"/>
        <v>551</v>
      </c>
      <c r="T566" s="57">
        <f t="shared" si="185"/>
        <v>0</v>
      </c>
      <c r="U566" s="57">
        <f t="shared" si="186"/>
        <v>0</v>
      </c>
      <c r="V566" s="57">
        <f t="shared" si="187"/>
        <v>0</v>
      </c>
      <c r="W566" s="57">
        <f t="shared" si="188"/>
        <v>0</v>
      </c>
      <c r="X566" s="57">
        <f>IF(W566=0,0,SUM($U$16:U566))</f>
        <v>0</v>
      </c>
      <c r="Y566" s="22" t="str">
        <f t="shared" si="189"/>
        <v/>
      </c>
      <c r="Z566" s="15">
        <f t="shared" si="190"/>
        <v>23</v>
      </c>
    </row>
    <row r="567" spans="19:26" x14ac:dyDescent="0.3">
      <c r="S567" s="10">
        <f t="shared" si="184"/>
        <v>552</v>
      </c>
      <c r="T567" s="57">
        <f t="shared" si="185"/>
        <v>0</v>
      </c>
      <c r="U567" s="57">
        <f t="shared" si="186"/>
        <v>0</v>
      </c>
      <c r="V567" s="57">
        <f t="shared" si="187"/>
        <v>0</v>
      </c>
      <c r="W567" s="57">
        <f t="shared" si="188"/>
        <v>0</v>
      </c>
      <c r="X567" s="57">
        <f>IF(W567=0,0,SUM($U$16:U567))</f>
        <v>0</v>
      </c>
      <c r="Y567" s="22" t="str">
        <f t="shared" si="189"/>
        <v/>
      </c>
      <c r="Z567" s="15">
        <f t="shared" si="190"/>
        <v>23</v>
      </c>
    </row>
    <row r="568" spans="19:26" x14ac:dyDescent="0.3">
      <c r="S568" s="10">
        <f t="shared" si="184"/>
        <v>553</v>
      </c>
      <c r="T568" s="57">
        <f t="shared" si="185"/>
        <v>0</v>
      </c>
      <c r="U568" s="57">
        <f t="shared" si="186"/>
        <v>0</v>
      </c>
      <c r="V568" s="57">
        <f t="shared" si="187"/>
        <v>0</v>
      </c>
      <c r="W568" s="57">
        <f t="shared" si="188"/>
        <v>0</v>
      </c>
      <c r="X568" s="57">
        <f>IF(W568=0,0,SUM($U$16:U568))</f>
        <v>0</v>
      </c>
      <c r="Y568" s="22" t="str">
        <f t="shared" si="189"/>
        <v/>
      </c>
      <c r="Z568" s="15">
        <f t="shared" si="190"/>
        <v>24</v>
      </c>
    </row>
    <row r="569" spans="19:26" x14ac:dyDescent="0.3">
      <c r="S569" s="10">
        <f t="shared" si="184"/>
        <v>554</v>
      </c>
      <c r="T569" s="57">
        <f t="shared" si="185"/>
        <v>0</v>
      </c>
      <c r="U569" s="57">
        <f t="shared" si="186"/>
        <v>0</v>
      </c>
      <c r="V569" s="57">
        <f t="shared" si="187"/>
        <v>0</v>
      </c>
      <c r="W569" s="57">
        <f t="shared" si="188"/>
        <v>0</v>
      </c>
      <c r="X569" s="57">
        <f>IF(W569=0,0,SUM($U$16:U569))</f>
        <v>0</v>
      </c>
      <c r="Y569" s="22" t="str">
        <f t="shared" si="189"/>
        <v/>
      </c>
      <c r="Z569" s="15">
        <f t="shared" si="190"/>
        <v>24</v>
      </c>
    </row>
    <row r="570" spans="19:26" x14ac:dyDescent="0.3">
      <c r="S570" s="10">
        <f t="shared" si="184"/>
        <v>555</v>
      </c>
      <c r="T570" s="57">
        <f t="shared" si="185"/>
        <v>0</v>
      </c>
      <c r="U570" s="57">
        <f t="shared" si="186"/>
        <v>0</v>
      </c>
      <c r="V570" s="57">
        <f t="shared" si="187"/>
        <v>0</v>
      </c>
      <c r="W570" s="57">
        <f t="shared" si="188"/>
        <v>0</v>
      </c>
      <c r="X570" s="57">
        <f>IF(W570=0,0,SUM($U$16:U570))</f>
        <v>0</v>
      </c>
      <c r="Y570" s="22" t="str">
        <f t="shared" si="189"/>
        <v/>
      </c>
      <c r="Z570" s="15">
        <f t="shared" si="190"/>
        <v>24</v>
      </c>
    </row>
    <row r="571" spans="19:26" x14ac:dyDescent="0.3">
      <c r="S571" s="10">
        <f t="shared" si="184"/>
        <v>556</v>
      </c>
      <c r="T571" s="57">
        <f t="shared" si="185"/>
        <v>0</v>
      </c>
      <c r="U571" s="57">
        <f t="shared" si="186"/>
        <v>0</v>
      </c>
      <c r="V571" s="57">
        <f t="shared" si="187"/>
        <v>0</v>
      </c>
      <c r="W571" s="57">
        <f t="shared" si="188"/>
        <v>0</v>
      </c>
      <c r="X571" s="57">
        <f>IF(W571=0,0,SUM($U$16:U571))</f>
        <v>0</v>
      </c>
      <c r="Y571" s="22" t="str">
        <f t="shared" si="189"/>
        <v/>
      </c>
      <c r="Z571" s="15">
        <f t="shared" si="190"/>
        <v>24</v>
      </c>
    </row>
    <row r="572" spans="19:26" x14ac:dyDescent="0.3">
      <c r="S572" s="10">
        <f t="shared" si="184"/>
        <v>557</v>
      </c>
      <c r="T572" s="57">
        <f t="shared" si="185"/>
        <v>0</v>
      </c>
      <c r="U572" s="57">
        <f t="shared" si="186"/>
        <v>0</v>
      </c>
      <c r="V572" s="57">
        <f t="shared" si="187"/>
        <v>0</v>
      </c>
      <c r="W572" s="57">
        <f t="shared" si="188"/>
        <v>0</v>
      </c>
      <c r="X572" s="57">
        <f>IF(W572=0,0,SUM($U$16:U572))</f>
        <v>0</v>
      </c>
      <c r="Y572" s="22" t="str">
        <f t="shared" si="189"/>
        <v/>
      </c>
      <c r="Z572" s="15">
        <f t="shared" si="190"/>
        <v>24</v>
      </c>
    </row>
    <row r="573" spans="19:26" x14ac:dyDescent="0.3">
      <c r="S573" s="10">
        <f t="shared" si="184"/>
        <v>558</v>
      </c>
      <c r="T573" s="57">
        <f t="shared" si="185"/>
        <v>0</v>
      </c>
      <c r="U573" s="57">
        <f t="shared" si="186"/>
        <v>0</v>
      </c>
      <c r="V573" s="57">
        <f t="shared" si="187"/>
        <v>0</v>
      </c>
      <c r="W573" s="57">
        <f t="shared" si="188"/>
        <v>0</v>
      </c>
      <c r="X573" s="57">
        <f>IF(W573=0,0,SUM($U$16:U573))</f>
        <v>0</v>
      </c>
      <c r="Y573" s="22" t="str">
        <f t="shared" si="189"/>
        <v/>
      </c>
      <c r="Z573" s="15">
        <f t="shared" si="190"/>
        <v>24</v>
      </c>
    </row>
    <row r="574" spans="19:26" x14ac:dyDescent="0.3">
      <c r="S574" s="10">
        <f t="shared" si="184"/>
        <v>559</v>
      </c>
      <c r="T574" s="57">
        <f t="shared" si="185"/>
        <v>0</v>
      </c>
      <c r="U574" s="57">
        <f t="shared" si="186"/>
        <v>0</v>
      </c>
      <c r="V574" s="57">
        <f t="shared" si="187"/>
        <v>0</v>
      </c>
      <c r="W574" s="57">
        <f t="shared" si="188"/>
        <v>0</v>
      </c>
      <c r="X574" s="57">
        <f>IF(W574=0,0,SUM($U$16:U574))</f>
        <v>0</v>
      </c>
      <c r="Y574" s="22" t="str">
        <f t="shared" si="189"/>
        <v/>
      </c>
      <c r="Z574" s="15">
        <f t="shared" si="190"/>
        <v>24</v>
      </c>
    </row>
    <row r="575" spans="19:26" x14ac:dyDescent="0.3">
      <c r="S575" s="10">
        <f t="shared" si="184"/>
        <v>560</v>
      </c>
      <c r="T575" s="57">
        <f t="shared" si="185"/>
        <v>0</v>
      </c>
      <c r="U575" s="57">
        <f t="shared" si="186"/>
        <v>0</v>
      </c>
      <c r="V575" s="57">
        <f t="shared" si="187"/>
        <v>0</v>
      </c>
      <c r="W575" s="57">
        <f t="shared" si="188"/>
        <v>0</v>
      </c>
      <c r="X575" s="57">
        <f>IF(W575=0,0,SUM($U$16:U575))</f>
        <v>0</v>
      </c>
      <c r="Y575" s="22" t="str">
        <f t="shared" si="189"/>
        <v/>
      </c>
      <c r="Z575" s="15">
        <f t="shared" si="190"/>
        <v>24</v>
      </c>
    </row>
    <row r="576" spans="19:26" x14ac:dyDescent="0.3">
      <c r="S576" s="10">
        <f t="shared" si="184"/>
        <v>561</v>
      </c>
      <c r="T576" s="57">
        <f t="shared" si="185"/>
        <v>0</v>
      </c>
      <c r="U576" s="57">
        <f t="shared" si="186"/>
        <v>0</v>
      </c>
      <c r="V576" s="57">
        <f t="shared" si="187"/>
        <v>0</v>
      </c>
      <c r="W576" s="57">
        <f t="shared" si="188"/>
        <v>0</v>
      </c>
      <c r="X576" s="57">
        <f>IF(W576=0,0,SUM($U$16:U576))</f>
        <v>0</v>
      </c>
      <c r="Y576" s="22" t="str">
        <f t="shared" si="189"/>
        <v/>
      </c>
      <c r="Z576" s="15">
        <f t="shared" si="190"/>
        <v>24</v>
      </c>
    </row>
    <row r="577" spans="19:26" x14ac:dyDescent="0.3">
      <c r="S577" s="10">
        <f t="shared" si="184"/>
        <v>562</v>
      </c>
      <c r="T577" s="57">
        <f t="shared" si="185"/>
        <v>0</v>
      </c>
      <c r="U577" s="57">
        <f t="shared" si="186"/>
        <v>0</v>
      </c>
      <c r="V577" s="57">
        <f t="shared" si="187"/>
        <v>0</v>
      </c>
      <c r="W577" s="57">
        <f t="shared" si="188"/>
        <v>0</v>
      </c>
      <c r="X577" s="57">
        <f>IF(W577=0,0,SUM($U$16:U577))</f>
        <v>0</v>
      </c>
      <c r="Y577" s="22" t="str">
        <f t="shared" si="189"/>
        <v/>
      </c>
      <c r="Z577" s="15">
        <f t="shared" si="190"/>
        <v>24</v>
      </c>
    </row>
    <row r="578" spans="19:26" x14ac:dyDescent="0.3">
      <c r="S578" s="10">
        <f t="shared" si="184"/>
        <v>563</v>
      </c>
      <c r="T578" s="57">
        <f t="shared" si="185"/>
        <v>0</v>
      </c>
      <c r="U578" s="57">
        <f t="shared" si="186"/>
        <v>0</v>
      </c>
      <c r="V578" s="57">
        <f t="shared" si="187"/>
        <v>0</v>
      </c>
      <c r="W578" s="57">
        <f t="shared" si="188"/>
        <v>0</v>
      </c>
      <c r="X578" s="57">
        <f>IF(W578=0,0,SUM($U$16:U578))</f>
        <v>0</v>
      </c>
      <c r="Y578" s="22" t="str">
        <f t="shared" si="189"/>
        <v/>
      </c>
      <c r="Z578" s="15">
        <f t="shared" si="190"/>
        <v>24</v>
      </c>
    </row>
    <row r="579" spans="19:26" x14ac:dyDescent="0.3">
      <c r="S579" s="10">
        <f t="shared" si="184"/>
        <v>564</v>
      </c>
      <c r="T579" s="57">
        <f t="shared" si="185"/>
        <v>0</v>
      </c>
      <c r="U579" s="57">
        <f t="shared" si="186"/>
        <v>0</v>
      </c>
      <c r="V579" s="57">
        <f t="shared" si="187"/>
        <v>0</v>
      </c>
      <c r="W579" s="57">
        <f t="shared" si="188"/>
        <v>0</v>
      </c>
      <c r="X579" s="57">
        <f>IF(W579=0,0,SUM($U$16:U579))</f>
        <v>0</v>
      </c>
      <c r="Y579" s="22" t="str">
        <f t="shared" si="189"/>
        <v/>
      </c>
      <c r="Z579" s="15">
        <f t="shared" si="190"/>
        <v>24</v>
      </c>
    </row>
    <row r="580" spans="19:26" x14ac:dyDescent="0.3">
      <c r="S580" s="10">
        <f t="shared" si="184"/>
        <v>565</v>
      </c>
      <c r="T580" s="57">
        <f t="shared" si="185"/>
        <v>0</v>
      </c>
      <c r="U580" s="57">
        <f t="shared" si="186"/>
        <v>0</v>
      </c>
      <c r="V580" s="57">
        <f t="shared" si="187"/>
        <v>0</v>
      </c>
      <c r="W580" s="57">
        <f t="shared" si="188"/>
        <v>0</v>
      </c>
      <c r="X580" s="57">
        <f>IF(W580=0,0,SUM($U$16:U580))</f>
        <v>0</v>
      </c>
      <c r="Y580" s="22" t="str">
        <f t="shared" si="189"/>
        <v/>
      </c>
      <c r="Z580" s="15">
        <f t="shared" si="190"/>
        <v>24</v>
      </c>
    </row>
    <row r="581" spans="19:26" x14ac:dyDescent="0.3">
      <c r="S581" s="10">
        <f t="shared" si="184"/>
        <v>566</v>
      </c>
      <c r="T581" s="57">
        <f t="shared" si="185"/>
        <v>0</v>
      </c>
      <c r="U581" s="57">
        <f t="shared" si="186"/>
        <v>0</v>
      </c>
      <c r="V581" s="57">
        <f t="shared" si="187"/>
        <v>0</v>
      </c>
      <c r="W581" s="57">
        <f t="shared" si="188"/>
        <v>0</v>
      </c>
      <c r="X581" s="57">
        <f>IF(W581=0,0,SUM($U$16:U581))</f>
        <v>0</v>
      </c>
      <c r="Y581" s="22" t="str">
        <f t="shared" si="189"/>
        <v/>
      </c>
      <c r="Z581" s="15">
        <f t="shared" si="190"/>
        <v>24</v>
      </c>
    </row>
    <row r="582" spans="19:26" x14ac:dyDescent="0.3">
      <c r="S582" s="10">
        <f t="shared" si="184"/>
        <v>567</v>
      </c>
      <c r="T582" s="57">
        <f t="shared" si="185"/>
        <v>0</v>
      </c>
      <c r="U582" s="57">
        <f t="shared" si="186"/>
        <v>0</v>
      </c>
      <c r="V582" s="57">
        <f t="shared" si="187"/>
        <v>0</v>
      </c>
      <c r="W582" s="57">
        <f t="shared" si="188"/>
        <v>0</v>
      </c>
      <c r="X582" s="57">
        <f>IF(W582=0,0,SUM($U$16:U582))</f>
        <v>0</v>
      </c>
      <c r="Y582" s="22" t="str">
        <f t="shared" si="189"/>
        <v/>
      </c>
      <c r="Z582" s="15">
        <f t="shared" si="190"/>
        <v>24</v>
      </c>
    </row>
    <row r="583" spans="19:26" x14ac:dyDescent="0.3">
      <c r="S583" s="10">
        <f t="shared" si="184"/>
        <v>568</v>
      </c>
      <c r="T583" s="57">
        <f t="shared" si="185"/>
        <v>0</v>
      </c>
      <c r="U583" s="57">
        <f t="shared" si="186"/>
        <v>0</v>
      </c>
      <c r="V583" s="57">
        <f t="shared" si="187"/>
        <v>0</v>
      </c>
      <c r="W583" s="57">
        <f t="shared" si="188"/>
        <v>0</v>
      </c>
      <c r="X583" s="57">
        <f>IF(W583=0,0,SUM($U$16:U583))</f>
        <v>0</v>
      </c>
      <c r="Y583" s="22" t="str">
        <f t="shared" si="189"/>
        <v/>
      </c>
      <c r="Z583" s="15">
        <f t="shared" si="190"/>
        <v>24</v>
      </c>
    </row>
    <row r="584" spans="19:26" x14ac:dyDescent="0.3">
      <c r="S584" s="10">
        <f t="shared" si="184"/>
        <v>569</v>
      </c>
      <c r="T584" s="57">
        <f t="shared" si="185"/>
        <v>0</v>
      </c>
      <c r="U584" s="57">
        <f t="shared" si="186"/>
        <v>0</v>
      </c>
      <c r="V584" s="57">
        <f t="shared" si="187"/>
        <v>0</v>
      </c>
      <c r="W584" s="57">
        <f t="shared" si="188"/>
        <v>0</v>
      </c>
      <c r="X584" s="57">
        <f>IF(W584=0,0,SUM($U$16:U584))</f>
        <v>0</v>
      </c>
      <c r="Y584" s="22" t="str">
        <f t="shared" si="189"/>
        <v/>
      </c>
      <c r="Z584" s="15">
        <f t="shared" si="190"/>
        <v>24</v>
      </c>
    </row>
    <row r="585" spans="19:26" x14ac:dyDescent="0.3">
      <c r="S585" s="10">
        <f t="shared" si="184"/>
        <v>570</v>
      </c>
      <c r="T585" s="57">
        <f t="shared" si="185"/>
        <v>0</v>
      </c>
      <c r="U585" s="57">
        <f t="shared" si="186"/>
        <v>0</v>
      </c>
      <c r="V585" s="57">
        <f t="shared" si="187"/>
        <v>0</v>
      </c>
      <c r="W585" s="57">
        <f t="shared" si="188"/>
        <v>0</v>
      </c>
      <c r="X585" s="57">
        <f>IF(W585=0,0,SUM($U$16:U585))</f>
        <v>0</v>
      </c>
      <c r="Y585" s="22" t="str">
        <f t="shared" si="189"/>
        <v/>
      </c>
      <c r="Z585" s="15">
        <f t="shared" si="190"/>
        <v>24</v>
      </c>
    </row>
    <row r="586" spans="19:26" x14ac:dyDescent="0.3">
      <c r="S586" s="10">
        <f t="shared" si="184"/>
        <v>571</v>
      </c>
      <c r="T586" s="57">
        <f t="shared" si="185"/>
        <v>0</v>
      </c>
      <c r="U586" s="57">
        <f t="shared" si="186"/>
        <v>0</v>
      </c>
      <c r="V586" s="57">
        <f t="shared" si="187"/>
        <v>0</v>
      </c>
      <c r="W586" s="57">
        <f t="shared" si="188"/>
        <v>0</v>
      </c>
      <c r="X586" s="57">
        <f>IF(W586=0,0,SUM($U$16:U586))</f>
        <v>0</v>
      </c>
      <c r="Y586" s="22" t="str">
        <f t="shared" si="189"/>
        <v/>
      </c>
      <c r="Z586" s="15">
        <f t="shared" si="190"/>
        <v>24</v>
      </c>
    </row>
    <row r="587" spans="19:26" x14ac:dyDescent="0.3">
      <c r="S587" s="10">
        <f t="shared" si="184"/>
        <v>572</v>
      </c>
      <c r="T587" s="57">
        <f t="shared" si="185"/>
        <v>0</v>
      </c>
      <c r="U587" s="57">
        <f t="shared" si="186"/>
        <v>0</v>
      </c>
      <c r="V587" s="57">
        <f t="shared" si="187"/>
        <v>0</v>
      </c>
      <c r="W587" s="57">
        <f t="shared" si="188"/>
        <v>0</v>
      </c>
      <c r="X587" s="57">
        <f>IF(W587=0,0,SUM($U$16:U587))</f>
        <v>0</v>
      </c>
      <c r="Y587" s="22" t="str">
        <f t="shared" si="189"/>
        <v/>
      </c>
      <c r="Z587" s="15">
        <f t="shared" si="190"/>
        <v>24</v>
      </c>
    </row>
    <row r="588" spans="19:26" x14ac:dyDescent="0.3">
      <c r="S588" s="10">
        <f t="shared" si="184"/>
        <v>573</v>
      </c>
      <c r="T588" s="57">
        <f t="shared" si="185"/>
        <v>0</v>
      </c>
      <c r="U588" s="57">
        <f t="shared" si="186"/>
        <v>0</v>
      </c>
      <c r="V588" s="57">
        <f t="shared" si="187"/>
        <v>0</v>
      </c>
      <c r="W588" s="57">
        <f t="shared" si="188"/>
        <v>0</v>
      </c>
      <c r="X588" s="57">
        <f>IF(W588=0,0,SUM($U$16:U588))</f>
        <v>0</v>
      </c>
      <c r="Y588" s="22" t="str">
        <f t="shared" si="189"/>
        <v/>
      </c>
      <c r="Z588" s="15">
        <f t="shared" si="190"/>
        <v>24</v>
      </c>
    </row>
    <row r="589" spans="19:26" x14ac:dyDescent="0.3">
      <c r="S589" s="10">
        <f t="shared" si="184"/>
        <v>574</v>
      </c>
      <c r="T589" s="57">
        <f t="shared" si="185"/>
        <v>0</v>
      </c>
      <c r="U589" s="57">
        <f t="shared" si="186"/>
        <v>0</v>
      </c>
      <c r="V589" s="57">
        <f t="shared" si="187"/>
        <v>0</v>
      </c>
      <c r="W589" s="57">
        <f t="shared" si="188"/>
        <v>0</v>
      </c>
      <c r="X589" s="57">
        <f>IF(W589=0,0,SUM($U$16:U589))</f>
        <v>0</v>
      </c>
      <c r="Y589" s="22" t="str">
        <f t="shared" si="189"/>
        <v/>
      </c>
      <c r="Z589" s="15">
        <f t="shared" si="190"/>
        <v>24</v>
      </c>
    </row>
    <row r="590" spans="19:26" x14ac:dyDescent="0.3">
      <c r="S590" s="10">
        <f t="shared" si="184"/>
        <v>575</v>
      </c>
      <c r="T590" s="57">
        <f t="shared" si="185"/>
        <v>0</v>
      </c>
      <c r="U590" s="57">
        <f t="shared" si="186"/>
        <v>0</v>
      </c>
      <c r="V590" s="57">
        <f t="shared" si="187"/>
        <v>0</v>
      </c>
      <c r="W590" s="57">
        <f t="shared" si="188"/>
        <v>0</v>
      </c>
      <c r="X590" s="57">
        <f>IF(W590=0,0,SUM($U$16:U590))</f>
        <v>0</v>
      </c>
      <c r="Y590" s="22" t="str">
        <f t="shared" si="189"/>
        <v/>
      </c>
      <c r="Z590" s="15">
        <f t="shared" si="190"/>
        <v>24</v>
      </c>
    </row>
    <row r="591" spans="19:26" x14ac:dyDescent="0.3">
      <c r="S591" s="10">
        <f t="shared" si="184"/>
        <v>576</v>
      </c>
      <c r="T591" s="57">
        <f t="shared" si="185"/>
        <v>0</v>
      </c>
      <c r="U591" s="57">
        <f t="shared" si="186"/>
        <v>0</v>
      </c>
      <c r="V591" s="57">
        <f t="shared" si="187"/>
        <v>0</v>
      </c>
      <c r="W591" s="57">
        <f t="shared" si="188"/>
        <v>0</v>
      </c>
      <c r="X591" s="57">
        <f>IF(W591=0,0,SUM($U$16:U591))</f>
        <v>0</v>
      </c>
      <c r="Y591" s="22" t="str">
        <f t="shared" si="189"/>
        <v/>
      </c>
      <c r="Z591" s="15">
        <f t="shared" si="190"/>
        <v>24</v>
      </c>
    </row>
    <row r="592" spans="19:26" x14ac:dyDescent="0.3">
      <c r="S592" s="10">
        <f t="shared" si="184"/>
        <v>577</v>
      </c>
      <c r="T592" s="57">
        <f t="shared" si="185"/>
        <v>0</v>
      </c>
      <c r="U592" s="57">
        <f t="shared" si="186"/>
        <v>0</v>
      </c>
      <c r="V592" s="57">
        <f t="shared" si="187"/>
        <v>0</v>
      </c>
      <c r="W592" s="57">
        <f t="shared" si="188"/>
        <v>0</v>
      </c>
      <c r="X592" s="57">
        <f>IF(W592=0,0,SUM($U$16:U592))</f>
        <v>0</v>
      </c>
      <c r="Y592" s="22" t="str">
        <f t="shared" si="189"/>
        <v/>
      </c>
      <c r="Z592" s="15">
        <f t="shared" si="190"/>
        <v>25</v>
      </c>
    </row>
    <row r="593" spans="19:26" x14ac:dyDescent="0.3">
      <c r="S593" s="10">
        <f t="shared" ref="S593:S656" si="191">S592+1</f>
        <v>578</v>
      </c>
      <c r="T593" s="57">
        <f t="shared" si="185"/>
        <v>0</v>
      </c>
      <c r="U593" s="57">
        <f t="shared" si="186"/>
        <v>0</v>
      </c>
      <c r="V593" s="57">
        <f t="shared" si="187"/>
        <v>0</v>
      </c>
      <c r="W593" s="57">
        <f t="shared" si="188"/>
        <v>0</v>
      </c>
      <c r="X593" s="57">
        <f>IF(W593=0,0,SUM($U$16:U593))</f>
        <v>0</v>
      </c>
      <c r="Y593" s="22" t="str">
        <f t="shared" si="189"/>
        <v/>
      </c>
      <c r="Z593" s="15">
        <f t="shared" si="190"/>
        <v>25</v>
      </c>
    </row>
    <row r="594" spans="19:26" x14ac:dyDescent="0.3">
      <c r="S594" s="10">
        <f t="shared" si="191"/>
        <v>579</v>
      </c>
      <c r="T594" s="57">
        <f t="shared" si="185"/>
        <v>0</v>
      </c>
      <c r="U594" s="57">
        <f t="shared" si="186"/>
        <v>0</v>
      </c>
      <c r="V594" s="57">
        <f t="shared" si="187"/>
        <v>0</v>
      </c>
      <c r="W594" s="57">
        <f t="shared" si="188"/>
        <v>0</v>
      </c>
      <c r="X594" s="57">
        <f>IF(W594=0,0,SUM($U$16:U594))</f>
        <v>0</v>
      </c>
      <c r="Y594" s="22" t="str">
        <f t="shared" si="189"/>
        <v/>
      </c>
      <c r="Z594" s="15">
        <f t="shared" si="190"/>
        <v>25</v>
      </c>
    </row>
    <row r="595" spans="19:26" x14ac:dyDescent="0.3">
      <c r="S595" s="10">
        <f t="shared" si="191"/>
        <v>580</v>
      </c>
      <c r="T595" s="57">
        <f t="shared" si="185"/>
        <v>0</v>
      </c>
      <c r="U595" s="57">
        <f t="shared" si="186"/>
        <v>0</v>
      </c>
      <c r="V595" s="57">
        <f t="shared" si="187"/>
        <v>0</v>
      </c>
      <c r="W595" s="57">
        <f t="shared" si="188"/>
        <v>0</v>
      </c>
      <c r="X595" s="57">
        <f>IF(W595=0,0,SUM($U$16:U595))</f>
        <v>0</v>
      </c>
      <c r="Y595" s="22" t="str">
        <f t="shared" si="189"/>
        <v/>
      </c>
      <c r="Z595" s="15">
        <f t="shared" si="190"/>
        <v>25</v>
      </c>
    </row>
    <row r="596" spans="19:26" x14ac:dyDescent="0.3">
      <c r="S596" s="10">
        <f t="shared" si="191"/>
        <v>581</v>
      </c>
      <c r="T596" s="57">
        <f t="shared" si="185"/>
        <v>0</v>
      </c>
      <c r="U596" s="57">
        <f t="shared" si="186"/>
        <v>0</v>
      </c>
      <c r="V596" s="57">
        <f t="shared" si="187"/>
        <v>0</v>
      </c>
      <c r="W596" s="57">
        <f t="shared" si="188"/>
        <v>0</v>
      </c>
      <c r="X596" s="57">
        <f>IF(W596=0,0,SUM($U$16:U596))</f>
        <v>0</v>
      </c>
      <c r="Y596" s="22" t="str">
        <f t="shared" si="189"/>
        <v/>
      </c>
      <c r="Z596" s="15">
        <f t="shared" si="190"/>
        <v>25</v>
      </c>
    </row>
    <row r="597" spans="19:26" x14ac:dyDescent="0.3">
      <c r="S597" s="10">
        <f t="shared" si="191"/>
        <v>582</v>
      </c>
      <c r="T597" s="57">
        <f t="shared" ref="T597:T660" si="192">MIN(W596+U597,$T$8)</f>
        <v>0</v>
      </c>
      <c r="U597" s="57">
        <f t="shared" ref="U597:U660" si="193">W596*$T$4/26</f>
        <v>0</v>
      </c>
      <c r="V597" s="57">
        <f t="shared" ref="V597:V660" si="194">T597-U597</f>
        <v>0</v>
      </c>
      <c r="W597" s="57">
        <f t="shared" ref="W597:W660" si="195">MAX(W596-V597,0)</f>
        <v>0</v>
      </c>
      <c r="X597" s="57">
        <f>IF(W597=0,0,SUM($U$16:U597))</f>
        <v>0</v>
      </c>
      <c r="Y597" s="22" t="str">
        <f t="shared" ref="Y597:Y660" si="196">IF(AND(MAX(T598:X598)=0,MAX(T597:X597)&lt;&gt;0),"Payoff","")</f>
        <v/>
      </c>
      <c r="Z597" s="15">
        <f t="shared" si="190"/>
        <v>25</v>
      </c>
    </row>
    <row r="598" spans="19:26" x14ac:dyDescent="0.3">
      <c r="S598" s="10">
        <f t="shared" si="191"/>
        <v>583</v>
      </c>
      <c r="T598" s="57">
        <f t="shared" si="192"/>
        <v>0</v>
      </c>
      <c r="U598" s="57">
        <f t="shared" si="193"/>
        <v>0</v>
      </c>
      <c r="V598" s="57">
        <f t="shared" si="194"/>
        <v>0</v>
      </c>
      <c r="W598" s="57">
        <f t="shared" si="195"/>
        <v>0</v>
      </c>
      <c r="X598" s="57">
        <f>IF(W598=0,0,SUM($U$16:U598))</f>
        <v>0</v>
      </c>
      <c r="Y598" s="22" t="str">
        <f t="shared" si="196"/>
        <v/>
      </c>
      <c r="Z598" s="15">
        <f t="shared" si="190"/>
        <v>25</v>
      </c>
    </row>
    <row r="599" spans="19:26" x14ac:dyDescent="0.3">
      <c r="S599" s="10">
        <f t="shared" si="191"/>
        <v>584</v>
      </c>
      <c r="T599" s="57">
        <f t="shared" si="192"/>
        <v>0</v>
      </c>
      <c r="U599" s="57">
        <f t="shared" si="193"/>
        <v>0</v>
      </c>
      <c r="V599" s="57">
        <f t="shared" si="194"/>
        <v>0</v>
      </c>
      <c r="W599" s="57">
        <f t="shared" si="195"/>
        <v>0</v>
      </c>
      <c r="X599" s="57">
        <f>IF(W599=0,0,SUM($U$16:U599))</f>
        <v>0</v>
      </c>
      <c r="Y599" s="22" t="str">
        <f t="shared" si="196"/>
        <v/>
      </c>
      <c r="Z599" s="15">
        <f t="shared" si="190"/>
        <v>25</v>
      </c>
    </row>
    <row r="600" spans="19:26" x14ac:dyDescent="0.3">
      <c r="S600" s="10">
        <f t="shared" si="191"/>
        <v>585</v>
      </c>
      <c r="T600" s="57">
        <f t="shared" si="192"/>
        <v>0</v>
      </c>
      <c r="U600" s="57">
        <f t="shared" si="193"/>
        <v>0</v>
      </c>
      <c r="V600" s="57">
        <f t="shared" si="194"/>
        <v>0</v>
      </c>
      <c r="W600" s="57">
        <f t="shared" si="195"/>
        <v>0</v>
      </c>
      <c r="X600" s="57">
        <f>IF(W600=0,0,SUM($U$16:U600))</f>
        <v>0</v>
      </c>
      <c r="Y600" s="22" t="str">
        <f t="shared" si="196"/>
        <v/>
      </c>
      <c r="Z600" s="15">
        <f t="shared" si="190"/>
        <v>25</v>
      </c>
    </row>
    <row r="601" spans="19:26" x14ac:dyDescent="0.3">
      <c r="S601" s="10">
        <f t="shared" si="191"/>
        <v>586</v>
      </c>
      <c r="T601" s="57">
        <f t="shared" si="192"/>
        <v>0</v>
      </c>
      <c r="U601" s="57">
        <f t="shared" si="193"/>
        <v>0</v>
      </c>
      <c r="V601" s="57">
        <f t="shared" si="194"/>
        <v>0</v>
      </c>
      <c r="W601" s="57">
        <f t="shared" si="195"/>
        <v>0</v>
      </c>
      <c r="X601" s="57">
        <f>IF(W601=0,0,SUM($U$16:U601))</f>
        <v>0</v>
      </c>
      <c r="Y601" s="22" t="str">
        <f t="shared" si="196"/>
        <v/>
      </c>
      <c r="Z601" s="15">
        <f t="shared" si="190"/>
        <v>25</v>
      </c>
    </row>
    <row r="602" spans="19:26" x14ac:dyDescent="0.3">
      <c r="S602" s="10">
        <f t="shared" si="191"/>
        <v>587</v>
      </c>
      <c r="T602" s="57">
        <f t="shared" si="192"/>
        <v>0</v>
      </c>
      <c r="U602" s="57">
        <f t="shared" si="193"/>
        <v>0</v>
      </c>
      <c r="V602" s="57">
        <f t="shared" si="194"/>
        <v>0</v>
      </c>
      <c r="W602" s="57">
        <f t="shared" si="195"/>
        <v>0</v>
      </c>
      <c r="X602" s="57">
        <f>IF(W602=0,0,SUM($U$16:U602))</f>
        <v>0</v>
      </c>
      <c r="Y602" s="22" t="str">
        <f t="shared" si="196"/>
        <v/>
      </c>
      <c r="Z602" s="15">
        <f t="shared" si="190"/>
        <v>25</v>
      </c>
    </row>
    <row r="603" spans="19:26" x14ac:dyDescent="0.3">
      <c r="S603" s="10">
        <f t="shared" si="191"/>
        <v>588</v>
      </c>
      <c r="T603" s="57">
        <f t="shared" si="192"/>
        <v>0</v>
      </c>
      <c r="U603" s="57">
        <f t="shared" si="193"/>
        <v>0</v>
      </c>
      <c r="V603" s="57">
        <f t="shared" si="194"/>
        <v>0</v>
      </c>
      <c r="W603" s="57">
        <f t="shared" si="195"/>
        <v>0</v>
      </c>
      <c r="X603" s="57">
        <f>IF(W603=0,0,SUM($U$16:U603))</f>
        <v>0</v>
      </c>
      <c r="Y603" s="22" t="str">
        <f t="shared" si="196"/>
        <v/>
      </c>
      <c r="Z603" s="15">
        <f t="shared" si="190"/>
        <v>25</v>
      </c>
    </row>
    <row r="604" spans="19:26" x14ac:dyDescent="0.3">
      <c r="S604" s="10">
        <f t="shared" si="191"/>
        <v>589</v>
      </c>
      <c r="T604" s="57">
        <f t="shared" si="192"/>
        <v>0</v>
      </c>
      <c r="U604" s="57">
        <f t="shared" si="193"/>
        <v>0</v>
      </c>
      <c r="V604" s="57">
        <f t="shared" si="194"/>
        <v>0</v>
      </c>
      <c r="W604" s="57">
        <f t="shared" si="195"/>
        <v>0</v>
      </c>
      <c r="X604" s="57">
        <f>IF(W604=0,0,SUM($U$16:U604))</f>
        <v>0</v>
      </c>
      <c r="Y604" s="22" t="str">
        <f t="shared" si="196"/>
        <v/>
      </c>
      <c r="Z604" s="15">
        <f t="shared" si="190"/>
        <v>25</v>
      </c>
    </row>
    <row r="605" spans="19:26" x14ac:dyDescent="0.3">
      <c r="S605" s="10">
        <f t="shared" si="191"/>
        <v>590</v>
      </c>
      <c r="T605" s="57">
        <f t="shared" si="192"/>
        <v>0</v>
      </c>
      <c r="U605" s="57">
        <f t="shared" si="193"/>
        <v>0</v>
      </c>
      <c r="V605" s="57">
        <f t="shared" si="194"/>
        <v>0</v>
      </c>
      <c r="W605" s="57">
        <f t="shared" si="195"/>
        <v>0</v>
      </c>
      <c r="X605" s="57">
        <f>IF(W605=0,0,SUM($U$16:U605))</f>
        <v>0</v>
      </c>
      <c r="Y605" s="22" t="str">
        <f t="shared" si="196"/>
        <v/>
      </c>
      <c r="Z605" s="15">
        <f t="shared" si="190"/>
        <v>25</v>
      </c>
    </row>
    <row r="606" spans="19:26" x14ac:dyDescent="0.3">
      <c r="S606" s="10">
        <f t="shared" si="191"/>
        <v>591</v>
      </c>
      <c r="T606" s="57">
        <f t="shared" si="192"/>
        <v>0</v>
      </c>
      <c r="U606" s="57">
        <f t="shared" si="193"/>
        <v>0</v>
      </c>
      <c r="V606" s="57">
        <f t="shared" si="194"/>
        <v>0</v>
      </c>
      <c r="W606" s="57">
        <f t="shared" si="195"/>
        <v>0</v>
      </c>
      <c r="X606" s="57">
        <f>IF(W606=0,0,SUM($U$16:U606))</f>
        <v>0</v>
      </c>
      <c r="Y606" s="22" t="str">
        <f t="shared" si="196"/>
        <v/>
      </c>
      <c r="Z606" s="15">
        <f t="shared" si="190"/>
        <v>25</v>
      </c>
    </row>
    <row r="607" spans="19:26" x14ac:dyDescent="0.3">
      <c r="S607" s="10">
        <f t="shared" si="191"/>
        <v>592</v>
      </c>
      <c r="T607" s="57">
        <f t="shared" si="192"/>
        <v>0</v>
      </c>
      <c r="U607" s="57">
        <f t="shared" si="193"/>
        <v>0</v>
      </c>
      <c r="V607" s="57">
        <f t="shared" si="194"/>
        <v>0</v>
      </c>
      <c r="W607" s="57">
        <f t="shared" si="195"/>
        <v>0</v>
      </c>
      <c r="X607" s="57">
        <f>IF(W607=0,0,SUM($U$16:U607))</f>
        <v>0</v>
      </c>
      <c r="Y607" s="22" t="str">
        <f t="shared" si="196"/>
        <v/>
      </c>
      <c r="Z607" s="15">
        <f t="shared" si="190"/>
        <v>25</v>
      </c>
    </row>
    <row r="608" spans="19:26" x14ac:dyDescent="0.3">
      <c r="S608" s="10">
        <f t="shared" si="191"/>
        <v>593</v>
      </c>
      <c r="T608" s="57">
        <f t="shared" si="192"/>
        <v>0</v>
      </c>
      <c r="U608" s="57">
        <f t="shared" si="193"/>
        <v>0</v>
      </c>
      <c r="V608" s="57">
        <f t="shared" si="194"/>
        <v>0</v>
      </c>
      <c r="W608" s="57">
        <f t="shared" si="195"/>
        <v>0</v>
      </c>
      <c r="X608" s="57">
        <f>IF(W608=0,0,SUM($U$16:U608))</f>
        <v>0</v>
      </c>
      <c r="Y608" s="22" t="str">
        <f t="shared" si="196"/>
        <v/>
      </c>
      <c r="Z608" s="15">
        <f t="shared" si="190"/>
        <v>25</v>
      </c>
    </row>
    <row r="609" spans="19:26" x14ac:dyDescent="0.3">
      <c r="S609" s="10">
        <f t="shared" si="191"/>
        <v>594</v>
      </c>
      <c r="T609" s="57">
        <f t="shared" si="192"/>
        <v>0</v>
      </c>
      <c r="U609" s="57">
        <f t="shared" si="193"/>
        <v>0</v>
      </c>
      <c r="V609" s="57">
        <f t="shared" si="194"/>
        <v>0</v>
      </c>
      <c r="W609" s="57">
        <f t="shared" si="195"/>
        <v>0</v>
      </c>
      <c r="X609" s="57">
        <f>IF(W609=0,0,SUM($U$16:U609))</f>
        <v>0</v>
      </c>
      <c r="Y609" s="22" t="str">
        <f t="shared" si="196"/>
        <v/>
      </c>
      <c r="Z609" s="15">
        <f t="shared" si="190"/>
        <v>25</v>
      </c>
    </row>
    <row r="610" spans="19:26" x14ac:dyDescent="0.3">
      <c r="S610" s="10">
        <f t="shared" si="191"/>
        <v>595</v>
      </c>
      <c r="T610" s="57">
        <f t="shared" si="192"/>
        <v>0</v>
      </c>
      <c r="U610" s="57">
        <f t="shared" si="193"/>
        <v>0</v>
      </c>
      <c r="V610" s="57">
        <f t="shared" si="194"/>
        <v>0</v>
      </c>
      <c r="W610" s="57">
        <f t="shared" si="195"/>
        <v>0</v>
      </c>
      <c r="X610" s="57">
        <f>IF(W610=0,0,SUM($U$16:U610))</f>
        <v>0</v>
      </c>
      <c r="Y610" s="22" t="str">
        <f t="shared" si="196"/>
        <v/>
      </c>
      <c r="Z610" s="15">
        <f t="shared" si="190"/>
        <v>25</v>
      </c>
    </row>
    <row r="611" spans="19:26" x14ac:dyDescent="0.3">
      <c r="S611" s="10">
        <f t="shared" si="191"/>
        <v>596</v>
      </c>
      <c r="T611" s="57">
        <f t="shared" si="192"/>
        <v>0</v>
      </c>
      <c r="U611" s="57">
        <f t="shared" si="193"/>
        <v>0</v>
      </c>
      <c r="V611" s="57">
        <f t="shared" si="194"/>
        <v>0</v>
      </c>
      <c r="W611" s="57">
        <f t="shared" si="195"/>
        <v>0</v>
      </c>
      <c r="X611" s="57">
        <f>IF(W611=0,0,SUM($U$16:U611))</f>
        <v>0</v>
      </c>
      <c r="Y611" s="22" t="str">
        <f t="shared" si="196"/>
        <v/>
      </c>
      <c r="Z611" s="15">
        <f t="shared" si="190"/>
        <v>25</v>
      </c>
    </row>
    <row r="612" spans="19:26" x14ac:dyDescent="0.3">
      <c r="S612" s="10">
        <f t="shared" si="191"/>
        <v>597</v>
      </c>
      <c r="T612" s="57">
        <f t="shared" si="192"/>
        <v>0</v>
      </c>
      <c r="U612" s="57">
        <f t="shared" si="193"/>
        <v>0</v>
      </c>
      <c r="V612" s="57">
        <f t="shared" si="194"/>
        <v>0</v>
      </c>
      <c r="W612" s="57">
        <f t="shared" si="195"/>
        <v>0</v>
      </c>
      <c r="X612" s="57">
        <f>IF(W612=0,0,SUM($U$16:U612))</f>
        <v>0</v>
      </c>
      <c r="Y612" s="22" t="str">
        <f t="shared" si="196"/>
        <v/>
      </c>
      <c r="Z612" s="15">
        <f t="shared" si="190"/>
        <v>25</v>
      </c>
    </row>
    <row r="613" spans="19:26" x14ac:dyDescent="0.3">
      <c r="S613" s="10">
        <f t="shared" si="191"/>
        <v>598</v>
      </c>
      <c r="T613" s="57">
        <f t="shared" si="192"/>
        <v>0</v>
      </c>
      <c r="U613" s="57">
        <f t="shared" si="193"/>
        <v>0</v>
      </c>
      <c r="V613" s="57">
        <f t="shared" si="194"/>
        <v>0</v>
      </c>
      <c r="W613" s="57">
        <f t="shared" si="195"/>
        <v>0</v>
      </c>
      <c r="X613" s="57">
        <f>IF(W613=0,0,SUM($U$16:U613))</f>
        <v>0</v>
      </c>
      <c r="Y613" s="22" t="str">
        <f t="shared" si="196"/>
        <v/>
      </c>
      <c r="Z613" s="15">
        <f t="shared" si="190"/>
        <v>25</v>
      </c>
    </row>
    <row r="614" spans="19:26" x14ac:dyDescent="0.3">
      <c r="S614" s="10">
        <f t="shared" si="191"/>
        <v>599</v>
      </c>
      <c r="T614" s="57">
        <f t="shared" si="192"/>
        <v>0</v>
      </c>
      <c r="U614" s="57">
        <f t="shared" si="193"/>
        <v>0</v>
      </c>
      <c r="V614" s="57">
        <f t="shared" si="194"/>
        <v>0</v>
      </c>
      <c r="W614" s="57">
        <f t="shared" si="195"/>
        <v>0</v>
      </c>
      <c r="X614" s="57">
        <f>IF(W614=0,0,SUM($U$16:U614))</f>
        <v>0</v>
      </c>
      <c r="Y614" s="22" t="str">
        <f t="shared" si="196"/>
        <v/>
      </c>
      <c r="Z614" s="15">
        <f t="shared" si="190"/>
        <v>25</v>
      </c>
    </row>
    <row r="615" spans="19:26" x14ac:dyDescent="0.3">
      <c r="S615" s="10">
        <f t="shared" si="191"/>
        <v>600</v>
      </c>
      <c r="T615" s="57">
        <f t="shared" si="192"/>
        <v>0</v>
      </c>
      <c r="U615" s="57">
        <f t="shared" si="193"/>
        <v>0</v>
      </c>
      <c r="V615" s="57">
        <f t="shared" si="194"/>
        <v>0</v>
      </c>
      <c r="W615" s="57">
        <f t="shared" si="195"/>
        <v>0</v>
      </c>
      <c r="X615" s="57">
        <f>IF(W615=0,0,SUM($U$16:U615))</f>
        <v>0</v>
      </c>
      <c r="Y615" s="22" t="str">
        <f t="shared" si="196"/>
        <v/>
      </c>
      <c r="Z615" s="15">
        <f t="shared" si="190"/>
        <v>25</v>
      </c>
    </row>
    <row r="616" spans="19:26" x14ac:dyDescent="0.3">
      <c r="S616" s="10">
        <f t="shared" si="191"/>
        <v>601</v>
      </c>
      <c r="T616" s="57">
        <f t="shared" si="192"/>
        <v>0</v>
      </c>
      <c r="U616" s="57">
        <f t="shared" si="193"/>
        <v>0</v>
      </c>
      <c r="V616" s="57">
        <f t="shared" si="194"/>
        <v>0</v>
      </c>
      <c r="W616" s="57">
        <f t="shared" si="195"/>
        <v>0</v>
      </c>
      <c r="X616" s="57">
        <f>IF(W616=0,0,SUM($U$16:U616))</f>
        <v>0</v>
      </c>
      <c r="Y616" s="22" t="str">
        <f t="shared" si="196"/>
        <v/>
      </c>
      <c r="Z616" s="15">
        <f t="shared" si="190"/>
        <v>26</v>
      </c>
    </row>
    <row r="617" spans="19:26" x14ac:dyDescent="0.3">
      <c r="S617" s="10">
        <f t="shared" si="191"/>
        <v>602</v>
      </c>
      <c r="T617" s="57">
        <f t="shared" si="192"/>
        <v>0</v>
      </c>
      <c r="U617" s="57">
        <f t="shared" si="193"/>
        <v>0</v>
      </c>
      <c r="V617" s="57">
        <f t="shared" si="194"/>
        <v>0</v>
      </c>
      <c r="W617" s="57">
        <f t="shared" si="195"/>
        <v>0</v>
      </c>
      <c r="X617" s="57">
        <f>IF(W617=0,0,SUM($U$16:U617))</f>
        <v>0</v>
      </c>
      <c r="Y617" s="22" t="str">
        <f t="shared" si="196"/>
        <v/>
      </c>
      <c r="Z617" s="15">
        <f t="shared" ref="Z617:Z680" si="197">Z593+1</f>
        <v>26</v>
      </c>
    </row>
    <row r="618" spans="19:26" x14ac:dyDescent="0.3">
      <c r="S618" s="10">
        <f t="shared" si="191"/>
        <v>603</v>
      </c>
      <c r="T618" s="57">
        <f t="shared" si="192"/>
        <v>0</v>
      </c>
      <c r="U618" s="57">
        <f t="shared" si="193"/>
        <v>0</v>
      </c>
      <c r="V618" s="57">
        <f t="shared" si="194"/>
        <v>0</v>
      </c>
      <c r="W618" s="57">
        <f t="shared" si="195"/>
        <v>0</v>
      </c>
      <c r="X618" s="57">
        <f>IF(W618=0,0,SUM($U$16:U618))</f>
        <v>0</v>
      </c>
      <c r="Y618" s="22" t="str">
        <f t="shared" si="196"/>
        <v/>
      </c>
      <c r="Z618" s="15">
        <f t="shared" si="197"/>
        <v>26</v>
      </c>
    </row>
    <row r="619" spans="19:26" x14ac:dyDescent="0.3">
      <c r="S619" s="10">
        <f t="shared" si="191"/>
        <v>604</v>
      </c>
      <c r="T619" s="57">
        <f t="shared" si="192"/>
        <v>0</v>
      </c>
      <c r="U619" s="57">
        <f t="shared" si="193"/>
        <v>0</v>
      </c>
      <c r="V619" s="57">
        <f t="shared" si="194"/>
        <v>0</v>
      </c>
      <c r="W619" s="57">
        <f t="shared" si="195"/>
        <v>0</v>
      </c>
      <c r="X619" s="57">
        <f>IF(W619=0,0,SUM($U$16:U619))</f>
        <v>0</v>
      </c>
      <c r="Y619" s="22" t="str">
        <f t="shared" si="196"/>
        <v/>
      </c>
      <c r="Z619" s="15">
        <f t="shared" si="197"/>
        <v>26</v>
      </c>
    </row>
    <row r="620" spans="19:26" x14ac:dyDescent="0.3">
      <c r="S620" s="10">
        <f t="shared" si="191"/>
        <v>605</v>
      </c>
      <c r="T620" s="57">
        <f t="shared" si="192"/>
        <v>0</v>
      </c>
      <c r="U620" s="57">
        <f t="shared" si="193"/>
        <v>0</v>
      </c>
      <c r="V620" s="57">
        <f t="shared" si="194"/>
        <v>0</v>
      </c>
      <c r="W620" s="57">
        <f t="shared" si="195"/>
        <v>0</v>
      </c>
      <c r="X620" s="57">
        <f>IF(W620=0,0,SUM($U$16:U620))</f>
        <v>0</v>
      </c>
      <c r="Y620" s="22" t="str">
        <f t="shared" si="196"/>
        <v/>
      </c>
      <c r="Z620" s="15">
        <f t="shared" si="197"/>
        <v>26</v>
      </c>
    </row>
    <row r="621" spans="19:26" x14ac:dyDescent="0.3">
      <c r="S621" s="10">
        <f t="shared" si="191"/>
        <v>606</v>
      </c>
      <c r="T621" s="57">
        <f t="shared" si="192"/>
        <v>0</v>
      </c>
      <c r="U621" s="57">
        <f t="shared" si="193"/>
        <v>0</v>
      </c>
      <c r="V621" s="57">
        <f t="shared" si="194"/>
        <v>0</v>
      </c>
      <c r="W621" s="57">
        <f t="shared" si="195"/>
        <v>0</v>
      </c>
      <c r="X621" s="57">
        <f>IF(W621=0,0,SUM($U$16:U621))</f>
        <v>0</v>
      </c>
      <c r="Y621" s="22" t="str">
        <f t="shared" si="196"/>
        <v/>
      </c>
      <c r="Z621" s="15">
        <f t="shared" si="197"/>
        <v>26</v>
      </c>
    </row>
    <row r="622" spans="19:26" x14ac:dyDescent="0.3">
      <c r="S622" s="10">
        <f t="shared" si="191"/>
        <v>607</v>
      </c>
      <c r="T622" s="57">
        <f t="shared" si="192"/>
        <v>0</v>
      </c>
      <c r="U622" s="57">
        <f t="shared" si="193"/>
        <v>0</v>
      </c>
      <c r="V622" s="57">
        <f t="shared" si="194"/>
        <v>0</v>
      </c>
      <c r="W622" s="57">
        <f t="shared" si="195"/>
        <v>0</v>
      </c>
      <c r="X622" s="57">
        <f>IF(W622=0,0,SUM($U$16:U622))</f>
        <v>0</v>
      </c>
      <c r="Y622" s="22" t="str">
        <f t="shared" si="196"/>
        <v/>
      </c>
      <c r="Z622" s="15">
        <f t="shared" si="197"/>
        <v>26</v>
      </c>
    </row>
    <row r="623" spans="19:26" x14ac:dyDescent="0.3">
      <c r="S623" s="10">
        <f t="shared" si="191"/>
        <v>608</v>
      </c>
      <c r="T623" s="57">
        <f t="shared" si="192"/>
        <v>0</v>
      </c>
      <c r="U623" s="57">
        <f t="shared" si="193"/>
        <v>0</v>
      </c>
      <c r="V623" s="57">
        <f t="shared" si="194"/>
        <v>0</v>
      </c>
      <c r="W623" s="57">
        <f t="shared" si="195"/>
        <v>0</v>
      </c>
      <c r="X623" s="57">
        <f>IF(W623=0,0,SUM($U$16:U623))</f>
        <v>0</v>
      </c>
      <c r="Y623" s="22" t="str">
        <f t="shared" si="196"/>
        <v/>
      </c>
      <c r="Z623" s="15">
        <f t="shared" si="197"/>
        <v>26</v>
      </c>
    </row>
    <row r="624" spans="19:26" x14ac:dyDescent="0.3">
      <c r="S624" s="10">
        <f t="shared" si="191"/>
        <v>609</v>
      </c>
      <c r="T624" s="57">
        <f t="shared" si="192"/>
        <v>0</v>
      </c>
      <c r="U624" s="57">
        <f t="shared" si="193"/>
        <v>0</v>
      </c>
      <c r="V624" s="57">
        <f t="shared" si="194"/>
        <v>0</v>
      </c>
      <c r="W624" s="57">
        <f t="shared" si="195"/>
        <v>0</v>
      </c>
      <c r="X624" s="57">
        <f>IF(W624=0,0,SUM($U$16:U624))</f>
        <v>0</v>
      </c>
      <c r="Y624" s="22" t="str">
        <f t="shared" si="196"/>
        <v/>
      </c>
      <c r="Z624" s="15">
        <f t="shared" si="197"/>
        <v>26</v>
      </c>
    </row>
    <row r="625" spans="19:26" x14ac:dyDescent="0.3">
      <c r="S625" s="10">
        <f t="shared" si="191"/>
        <v>610</v>
      </c>
      <c r="T625" s="57">
        <f t="shared" si="192"/>
        <v>0</v>
      </c>
      <c r="U625" s="57">
        <f t="shared" si="193"/>
        <v>0</v>
      </c>
      <c r="V625" s="57">
        <f t="shared" si="194"/>
        <v>0</v>
      </c>
      <c r="W625" s="57">
        <f t="shared" si="195"/>
        <v>0</v>
      </c>
      <c r="X625" s="57">
        <f>IF(W625=0,0,SUM($U$16:U625))</f>
        <v>0</v>
      </c>
      <c r="Y625" s="22" t="str">
        <f t="shared" si="196"/>
        <v/>
      </c>
      <c r="Z625" s="15">
        <f t="shared" si="197"/>
        <v>26</v>
      </c>
    </row>
    <row r="626" spans="19:26" x14ac:dyDescent="0.3">
      <c r="S626" s="10">
        <f t="shared" si="191"/>
        <v>611</v>
      </c>
      <c r="T626" s="57">
        <f t="shared" si="192"/>
        <v>0</v>
      </c>
      <c r="U626" s="57">
        <f t="shared" si="193"/>
        <v>0</v>
      </c>
      <c r="V626" s="57">
        <f t="shared" si="194"/>
        <v>0</v>
      </c>
      <c r="W626" s="57">
        <f t="shared" si="195"/>
        <v>0</v>
      </c>
      <c r="X626" s="57">
        <f>IF(W626=0,0,SUM($U$16:U626))</f>
        <v>0</v>
      </c>
      <c r="Y626" s="22" t="str">
        <f t="shared" si="196"/>
        <v/>
      </c>
      <c r="Z626" s="15">
        <f t="shared" si="197"/>
        <v>26</v>
      </c>
    </row>
    <row r="627" spans="19:26" x14ac:dyDescent="0.3">
      <c r="S627" s="10">
        <f t="shared" si="191"/>
        <v>612</v>
      </c>
      <c r="T627" s="57">
        <f t="shared" si="192"/>
        <v>0</v>
      </c>
      <c r="U627" s="57">
        <f t="shared" si="193"/>
        <v>0</v>
      </c>
      <c r="V627" s="57">
        <f t="shared" si="194"/>
        <v>0</v>
      </c>
      <c r="W627" s="57">
        <f t="shared" si="195"/>
        <v>0</v>
      </c>
      <c r="X627" s="57">
        <f>IF(W627=0,0,SUM($U$16:U627))</f>
        <v>0</v>
      </c>
      <c r="Y627" s="22" t="str">
        <f t="shared" si="196"/>
        <v/>
      </c>
      <c r="Z627" s="15">
        <f t="shared" si="197"/>
        <v>26</v>
      </c>
    </row>
    <row r="628" spans="19:26" x14ac:dyDescent="0.3">
      <c r="S628" s="10">
        <f t="shared" si="191"/>
        <v>613</v>
      </c>
      <c r="T628" s="57">
        <f t="shared" si="192"/>
        <v>0</v>
      </c>
      <c r="U628" s="57">
        <f t="shared" si="193"/>
        <v>0</v>
      </c>
      <c r="V628" s="57">
        <f t="shared" si="194"/>
        <v>0</v>
      </c>
      <c r="W628" s="57">
        <f t="shared" si="195"/>
        <v>0</v>
      </c>
      <c r="X628" s="57">
        <f>IF(W628=0,0,SUM($U$16:U628))</f>
        <v>0</v>
      </c>
      <c r="Y628" s="22" t="str">
        <f t="shared" si="196"/>
        <v/>
      </c>
      <c r="Z628" s="15">
        <f t="shared" si="197"/>
        <v>26</v>
      </c>
    </row>
    <row r="629" spans="19:26" x14ac:dyDescent="0.3">
      <c r="S629" s="10">
        <f t="shared" si="191"/>
        <v>614</v>
      </c>
      <c r="T629" s="57">
        <f t="shared" si="192"/>
        <v>0</v>
      </c>
      <c r="U629" s="57">
        <f t="shared" si="193"/>
        <v>0</v>
      </c>
      <c r="V629" s="57">
        <f t="shared" si="194"/>
        <v>0</v>
      </c>
      <c r="W629" s="57">
        <f t="shared" si="195"/>
        <v>0</v>
      </c>
      <c r="X629" s="57">
        <f>IF(W629=0,0,SUM($U$16:U629))</f>
        <v>0</v>
      </c>
      <c r="Y629" s="22" t="str">
        <f t="shared" si="196"/>
        <v/>
      </c>
      <c r="Z629" s="15">
        <f t="shared" si="197"/>
        <v>26</v>
      </c>
    </row>
    <row r="630" spans="19:26" x14ac:dyDescent="0.3">
      <c r="S630" s="10">
        <f t="shared" si="191"/>
        <v>615</v>
      </c>
      <c r="T630" s="57">
        <f t="shared" si="192"/>
        <v>0</v>
      </c>
      <c r="U630" s="57">
        <f t="shared" si="193"/>
        <v>0</v>
      </c>
      <c r="V630" s="57">
        <f t="shared" si="194"/>
        <v>0</v>
      </c>
      <c r="W630" s="57">
        <f t="shared" si="195"/>
        <v>0</v>
      </c>
      <c r="X630" s="57">
        <f>IF(W630=0,0,SUM($U$16:U630))</f>
        <v>0</v>
      </c>
      <c r="Y630" s="22" t="str">
        <f t="shared" si="196"/>
        <v/>
      </c>
      <c r="Z630" s="15">
        <f t="shared" si="197"/>
        <v>26</v>
      </c>
    </row>
    <row r="631" spans="19:26" x14ac:dyDescent="0.3">
      <c r="S631" s="10">
        <f t="shared" si="191"/>
        <v>616</v>
      </c>
      <c r="T631" s="57">
        <f t="shared" si="192"/>
        <v>0</v>
      </c>
      <c r="U631" s="57">
        <f t="shared" si="193"/>
        <v>0</v>
      </c>
      <c r="V631" s="57">
        <f t="shared" si="194"/>
        <v>0</v>
      </c>
      <c r="W631" s="57">
        <f t="shared" si="195"/>
        <v>0</v>
      </c>
      <c r="X631" s="57">
        <f>IF(W631=0,0,SUM($U$16:U631))</f>
        <v>0</v>
      </c>
      <c r="Y631" s="22" t="str">
        <f t="shared" si="196"/>
        <v/>
      </c>
      <c r="Z631" s="15">
        <f t="shared" si="197"/>
        <v>26</v>
      </c>
    </row>
    <row r="632" spans="19:26" x14ac:dyDescent="0.3">
      <c r="S632" s="10">
        <f t="shared" si="191"/>
        <v>617</v>
      </c>
      <c r="T632" s="57">
        <f t="shared" si="192"/>
        <v>0</v>
      </c>
      <c r="U632" s="57">
        <f t="shared" si="193"/>
        <v>0</v>
      </c>
      <c r="V632" s="57">
        <f t="shared" si="194"/>
        <v>0</v>
      </c>
      <c r="W632" s="57">
        <f t="shared" si="195"/>
        <v>0</v>
      </c>
      <c r="X632" s="57">
        <f>IF(W632=0,0,SUM($U$16:U632))</f>
        <v>0</v>
      </c>
      <c r="Y632" s="22" t="str">
        <f t="shared" si="196"/>
        <v/>
      </c>
      <c r="Z632" s="15">
        <f t="shared" si="197"/>
        <v>26</v>
      </c>
    </row>
    <row r="633" spans="19:26" x14ac:dyDescent="0.3">
      <c r="S633" s="10">
        <f t="shared" si="191"/>
        <v>618</v>
      </c>
      <c r="T633" s="57">
        <f t="shared" si="192"/>
        <v>0</v>
      </c>
      <c r="U633" s="57">
        <f t="shared" si="193"/>
        <v>0</v>
      </c>
      <c r="V633" s="57">
        <f t="shared" si="194"/>
        <v>0</v>
      </c>
      <c r="W633" s="57">
        <f t="shared" si="195"/>
        <v>0</v>
      </c>
      <c r="X633" s="57">
        <f>IF(W633=0,0,SUM($U$16:U633))</f>
        <v>0</v>
      </c>
      <c r="Y633" s="22" t="str">
        <f t="shared" si="196"/>
        <v/>
      </c>
      <c r="Z633" s="15">
        <f t="shared" si="197"/>
        <v>26</v>
      </c>
    </row>
    <row r="634" spans="19:26" x14ac:dyDescent="0.3">
      <c r="S634" s="10">
        <f t="shared" si="191"/>
        <v>619</v>
      </c>
      <c r="T634" s="57">
        <f t="shared" si="192"/>
        <v>0</v>
      </c>
      <c r="U634" s="57">
        <f t="shared" si="193"/>
        <v>0</v>
      </c>
      <c r="V634" s="57">
        <f t="shared" si="194"/>
        <v>0</v>
      </c>
      <c r="W634" s="57">
        <f t="shared" si="195"/>
        <v>0</v>
      </c>
      <c r="X634" s="57">
        <f>IF(W634=0,0,SUM($U$16:U634))</f>
        <v>0</v>
      </c>
      <c r="Y634" s="22" t="str">
        <f t="shared" si="196"/>
        <v/>
      </c>
      <c r="Z634" s="15">
        <f t="shared" si="197"/>
        <v>26</v>
      </c>
    </row>
    <row r="635" spans="19:26" x14ac:dyDescent="0.3">
      <c r="S635" s="10">
        <f t="shared" si="191"/>
        <v>620</v>
      </c>
      <c r="T635" s="57">
        <f t="shared" si="192"/>
        <v>0</v>
      </c>
      <c r="U635" s="57">
        <f t="shared" si="193"/>
        <v>0</v>
      </c>
      <c r="V635" s="57">
        <f t="shared" si="194"/>
        <v>0</v>
      </c>
      <c r="W635" s="57">
        <f t="shared" si="195"/>
        <v>0</v>
      </c>
      <c r="X635" s="57">
        <f>IF(W635=0,0,SUM($U$16:U635))</f>
        <v>0</v>
      </c>
      <c r="Y635" s="22" t="str">
        <f t="shared" si="196"/>
        <v/>
      </c>
      <c r="Z635" s="15">
        <f t="shared" si="197"/>
        <v>26</v>
      </c>
    </row>
    <row r="636" spans="19:26" x14ac:dyDescent="0.3">
      <c r="S636" s="10">
        <f t="shared" si="191"/>
        <v>621</v>
      </c>
      <c r="T636" s="57">
        <f t="shared" si="192"/>
        <v>0</v>
      </c>
      <c r="U636" s="57">
        <f t="shared" si="193"/>
        <v>0</v>
      </c>
      <c r="V636" s="57">
        <f t="shared" si="194"/>
        <v>0</v>
      </c>
      <c r="W636" s="57">
        <f t="shared" si="195"/>
        <v>0</v>
      </c>
      <c r="X636" s="57">
        <f>IF(W636=0,0,SUM($U$16:U636))</f>
        <v>0</v>
      </c>
      <c r="Y636" s="22" t="str">
        <f t="shared" si="196"/>
        <v/>
      </c>
      <c r="Z636" s="15">
        <f t="shared" si="197"/>
        <v>26</v>
      </c>
    </row>
    <row r="637" spans="19:26" x14ac:dyDescent="0.3">
      <c r="S637" s="10">
        <f t="shared" si="191"/>
        <v>622</v>
      </c>
      <c r="T637" s="57">
        <f t="shared" si="192"/>
        <v>0</v>
      </c>
      <c r="U637" s="57">
        <f t="shared" si="193"/>
        <v>0</v>
      </c>
      <c r="V637" s="57">
        <f t="shared" si="194"/>
        <v>0</v>
      </c>
      <c r="W637" s="57">
        <f t="shared" si="195"/>
        <v>0</v>
      </c>
      <c r="X637" s="57">
        <f>IF(W637=0,0,SUM($U$16:U637))</f>
        <v>0</v>
      </c>
      <c r="Y637" s="22" t="str">
        <f t="shared" si="196"/>
        <v/>
      </c>
      <c r="Z637" s="15">
        <f t="shared" si="197"/>
        <v>26</v>
      </c>
    </row>
    <row r="638" spans="19:26" x14ac:dyDescent="0.3">
      <c r="S638" s="10">
        <f t="shared" si="191"/>
        <v>623</v>
      </c>
      <c r="T638" s="57">
        <f t="shared" si="192"/>
        <v>0</v>
      </c>
      <c r="U638" s="57">
        <f t="shared" si="193"/>
        <v>0</v>
      </c>
      <c r="V638" s="57">
        <f t="shared" si="194"/>
        <v>0</v>
      </c>
      <c r="W638" s="57">
        <f t="shared" si="195"/>
        <v>0</v>
      </c>
      <c r="X638" s="57">
        <f>IF(W638=0,0,SUM($U$16:U638))</f>
        <v>0</v>
      </c>
      <c r="Y638" s="22" t="str">
        <f t="shared" si="196"/>
        <v/>
      </c>
      <c r="Z638" s="15">
        <f t="shared" si="197"/>
        <v>26</v>
      </c>
    </row>
    <row r="639" spans="19:26" x14ac:dyDescent="0.3">
      <c r="S639" s="10">
        <f t="shared" si="191"/>
        <v>624</v>
      </c>
      <c r="T639" s="57">
        <f t="shared" si="192"/>
        <v>0</v>
      </c>
      <c r="U639" s="57">
        <f t="shared" si="193"/>
        <v>0</v>
      </c>
      <c r="V639" s="57">
        <f t="shared" si="194"/>
        <v>0</v>
      </c>
      <c r="W639" s="57">
        <f t="shared" si="195"/>
        <v>0</v>
      </c>
      <c r="X639" s="57">
        <f>IF(W639=0,0,SUM($U$16:U639))</f>
        <v>0</v>
      </c>
      <c r="Y639" s="22" t="str">
        <f t="shared" si="196"/>
        <v/>
      </c>
      <c r="Z639" s="15">
        <f t="shared" si="197"/>
        <v>26</v>
      </c>
    </row>
    <row r="640" spans="19:26" x14ac:dyDescent="0.3">
      <c r="S640" s="10">
        <f t="shared" si="191"/>
        <v>625</v>
      </c>
      <c r="T640" s="57">
        <f t="shared" si="192"/>
        <v>0</v>
      </c>
      <c r="U640" s="57">
        <f t="shared" si="193"/>
        <v>0</v>
      </c>
      <c r="V640" s="57">
        <f t="shared" si="194"/>
        <v>0</v>
      </c>
      <c r="W640" s="57">
        <f t="shared" si="195"/>
        <v>0</v>
      </c>
      <c r="X640" s="57">
        <f>IF(W640=0,0,SUM($U$16:U640))</f>
        <v>0</v>
      </c>
      <c r="Y640" s="22" t="str">
        <f t="shared" si="196"/>
        <v/>
      </c>
      <c r="Z640" s="15">
        <f t="shared" si="197"/>
        <v>27</v>
      </c>
    </row>
    <row r="641" spans="19:26" x14ac:dyDescent="0.3">
      <c r="S641" s="10">
        <f t="shared" si="191"/>
        <v>626</v>
      </c>
      <c r="T641" s="57">
        <f t="shared" si="192"/>
        <v>0</v>
      </c>
      <c r="U641" s="57">
        <f t="shared" si="193"/>
        <v>0</v>
      </c>
      <c r="V641" s="57">
        <f t="shared" si="194"/>
        <v>0</v>
      </c>
      <c r="W641" s="57">
        <f t="shared" si="195"/>
        <v>0</v>
      </c>
      <c r="X641" s="57">
        <f>IF(W641=0,0,SUM($U$16:U641))</f>
        <v>0</v>
      </c>
      <c r="Y641" s="22" t="str">
        <f t="shared" si="196"/>
        <v/>
      </c>
      <c r="Z641" s="15">
        <f t="shared" si="197"/>
        <v>27</v>
      </c>
    </row>
    <row r="642" spans="19:26" x14ac:dyDescent="0.3">
      <c r="S642" s="10">
        <f t="shared" si="191"/>
        <v>627</v>
      </c>
      <c r="T642" s="57">
        <f t="shared" si="192"/>
        <v>0</v>
      </c>
      <c r="U642" s="57">
        <f t="shared" si="193"/>
        <v>0</v>
      </c>
      <c r="V642" s="57">
        <f t="shared" si="194"/>
        <v>0</v>
      </c>
      <c r="W642" s="57">
        <f t="shared" si="195"/>
        <v>0</v>
      </c>
      <c r="X642" s="57">
        <f>IF(W642=0,0,SUM($U$16:U642))</f>
        <v>0</v>
      </c>
      <c r="Y642" s="22" t="str">
        <f t="shared" si="196"/>
        <v/>
      </c>
      <c r="Z642" s="15">
        <f t="shared" si="197"/>
        <v>27</v>
      </c>
    </row>
    <row r="643" spans="19:26" x14ac:dyDescent="0.3">
      <c r="S643" s="10">
        <f t="shared" si="191"/>
        <v>628</v>
      </c>
      <c r="T643" s="57">
        <f t="shared" si="192"/>
        <v>0</v>
      </c>
      <c r="U643" s="57">
        <f t="shared" si="193"/>
        <v>0</v>
      </c>
      <c r="V643" s="57">
        <f t="shared" si="194"/>
        <v>0</v>
      </c>
      <c r="W643" s="57">
        <f t="shared" si="195"/>
        <v>0</v>
      </c>
      <c r="X643" s="57">
        <f>IF(W643=0,0,SUM($U$16:U643))</f>
        <v>0</v>
      </c>
      <c r="Y643" s="22" t="str">
        <f t="shared" si="196"/>
        <v/>
      </c>
      <c r="Z643" s="15">
        <f t="shared" si="197"/>
        <v>27</v>
      </c>
    </row>
    <row r="644" spans="19:26" x14ac:dyDescent="0.3">
      <c r="S644" s="10">
        <f t="shared" si="191"/>
        <v>629</v>
      </c>
      <c r="T644" s="57">
        <f t="shared" si="192"/>
        <v>0</v>
      </c>
      <c r="U644" s="57">
        <f t="shared" si="193"/>
        <v>0</v>
      </c>
      <c r="V644" s="57">
        <f t="shared" si="194"/>
        <v>0</v>
      </c>
      <c r="W644" s="57">
        <f t="shared" si="195"/>
        <v>0</v>
      </c>
      <c r="X644" s="57">
        <f>IF(W644=0,0,SUM($U$16:U644))</f>
        <v>0</v>
      </c>
      <c r="Y644" s="22" t="str">
        <f t="shared" si="196"/>
        <v/>
      </c>
      <c r="Z644" s="15">
        <f t="shared" si="197"/>
        <v>27</v>
      </c>
    </row>
    <row r="645" spans="19:26" x14ac:dyDescent="0.3">
      <c r="S645" s="10">
        <f t="shared" si="191"/>
        <v>630</v>
      </c>
      <c r="T645" s="57">
        <f t="shared" si="192"/>
        <v>0</v>
      </c>
      <c r="U645" s="57">
        <f t="shared" si="193"/>
        <v>0</v>
      </c>
      <c r="V645" s="57">
        <f t="shared" si="194"/>
        <v>0</v>
      </c>
      <c r="W645" s="57">
        <f t="shared" si="195"/>
        <v>0</v>
      </c>
      <c r="X645" s="57">
        <f>IF(W645=0,0,SUM($U$16:U645))</f>
        <v>0</v>
      </c>
      <c r="Y645" s="22" t="str">
        <f t="shared" si="196"/>
        <v/>
      </c>
      <c r="Z645" s="15">
        <f t="shared" si="197"/>
        <v>27</v>
      </c>
    </row>
    <row r="646" spans="19:26" x14ac:dyDescent="0.3">
      <c r="S646" s="10">
        <f t="shared" si="191"/>
        <v>631</v>
      </c>
      <c r="T646" s="57">
        <f t="shared" si="192"/>
        <v>0</v>
      </c>
      <c r="U646" s="57">
        <f t="shared" si="193"/>
        <v>0</v>
      </c>
      <c r="V646" s="57">
        <f t="shared" si="194"/>
        <v>0</v>
      </c>
      <c r="W646" s="57">
        <f t="shared" si="195"/>
        <v>0</v>
      </c>
      <c r="X646" s="57">
        <f>IF(W646=0,0,SUM($U$16:U646))</f>
        <v>0</v>
      </c>
      <c r="Y646" s="22" t="str">
        <f t="shared" si="196"/>
        <v/>
      </c>
      <c r="Z646" s="15">
        <f t="shared" si="197"/>
        <v>27</v>
      </c>
    </row>
    <row r="647" spans="19:26" x14ac:dyDescent="0.3">
      <c r="S647" s="10">
        <f t="shared" si="191"/>
        <v>632</v>
      </c>
      <c r="T647" s="57">
        <f t="shared" si="192"/>
        <v>0</v>
      </c>
      <c r="U647" s="57">
        <f t="shared" si="193"/>
        <v>0</v>
      </c>
      <c r="V647" s="57">
        <f t="shared" si="194"/>
        <v>0</v>
      </c>
      <c r="W647" s="57">
        <f t="shared" si="195"/>
        <v>0</v>
      </c>
      <c r="X647" s="57">
        <f>IF(W647=0,0,SUM($U$16:U647))</f>
        <v>0</v>
      </c>
      <c r="Y647" s="22" t="str">
        <f t="shared" si="196"/>
        <v/>
      </c>
      <c r="Z647" s="15">
        <f t="shared" si="197"/>
        <v>27</v>
      </c>
    </row>
    <row r="648" spans="19:26" x14ac:dyDescent="0.3">
      <c r="S648" s="10">
        <f t="shared" si="191"/>
        <v>633</v>
      </c>
      <c r="T648" s="57">
        <f t="shared" si="192"/>
        <v>0</v>
      </c>
      <c r="U648" s="57">
        <f t="shared" si="193"/>
        <v>0</v>
      </c>
      <c r="V648" s="57">
        <f t="shared" si="194"/>
        <v>0</v>
      </c>
      <c r="W648" s="57">
        <f t="shared" si="195"/>
        <v>0</v>
      </c>
      <c r="X648" s="57">
        <f>IF(W648=0,0,SUM($U$16:U648))</f>
        <v>0</v>
      </c>
      <c r="Y648" s="22" t="str">
        <f t="shared" si="196"/>
        <v/>
      </c>
      <c r="Z648" s="15">
        <f t="shared" si="197"/>
        <v>27</v>
      </c>
    </row>
    <row r="649" spans="19:26" x14ac:dyDescent="0.3">
      <c r="S649" s="10">
        <f t="shared" si="191"/>
        <v>634</v>
      </c>
      <c r="T649" s="57">
        <f t="shared" si="192"/>
        <v>0</v>
      </c>
      <c r="U649" s="57">
        <f t="shared" si="193"/>
        <v>0</v>
      </c>
      <c r="V649" s="57">
        <f t="shared" si="194"/>
        <v>0</v>
      </c>
      <c r="W649" s="57">
        <f t="shared" si="195"/>
        <v>0</v>
      </c>
      <c r="X649" s="57">
        <f>IF(W649=0,0,SUM($U$16:U649))</f>
        <v>0</v>
      </c>
      <c r="Y649" s="22" t="str">
        <f t="shared" si="196"/>
        <v/>
      </c>
      <c r="Z649" s="15">
        <f t="shared" si="197"/>
        <v>27</v>
      </c>
    </row>
    <row r="650" spans="19:26" x14ac:dyDescent="0.3">
      <c r="S650" s="10">
        <f t="shared" si="191"/>
        <v>635</v>
      </c>
      <c r="T650" s="57">
        <f t="shared" si="192"/>
        <v>0</v>
      </c>
      <c r="U650" s="57">
        <f t="shared" si="193"/>
        <v>0</v>
      </c>
      <c r="V650" s="57">
        <f t="shared" si="194"/>
        <v>0</v>
      </c>
      <c r="W650" s="57">
        <f t="shared" si="195"/>
        <v>0</v>
      </c>
      <c r="X650" s="57">
        <f>IF(W650=0,0,SUM($U$16:U650))</f>
        <v>0</v>
      </c>
      <c r="Y650" s="22" t="str">
        <f t="shared" si="196"/>
        <v/>
      </c>
      <c r="Z650" s="15">
        <f t="shared" si="197"/>
        <v>27</v>
      </c>
    </row>
    <row r="651" spans="19:26" x14ac:dyDescent="0.3">
      <c r="S651" s="10">
        <f t="shared" si="191"/>
        <v>636</v>
      </c>
      <c r="T651" s="57">
        <f t="shared" si="192"/>
        <v>0</v>
      </c>
      <c r="U651" s="57">
        <f t="shared" si="193"/>
        <v>0</v>
      </c>
      <c r="V651" s="57">
        <f t="shared" si="194"/>
        <v>0</v>
      </c>
      <c r="W651" s="57">
        <f t="shared" si="195"/>
        <v>0</v>
      </c>
      <c r="X651" s="57">
        <f>IF(W651=0,0,SUM($U$16:U651))</f>
        <v>0</v>
      </c>
      <c r="Y651" s="22" t="str">
        <f t="shared" si="196"/>
        <v/>
      </c>
      <c r="Z651" s="15">
        <f t="shared" si="197"/>
        <v>27</v>
      </c>
    </row>
    <row r="652" spans="19:26" x14ac:dyDescent="0.3">
      <c r="S652" s="10">
        <f t="shared" si="191"/>
        <v>637</v>
      </c>
      <c r="T652" s="57">
        <f t="shared" si="192"/>
        <v>0</v>
      </c>
      <c r="U652" s="57">
        <f t="shared" si="193"/>
        <v>0</v>
      </c>
      <c r="V652" s="57">
        <f t="shared" si="194"/>
        <v>0</v>
      </c>
      <c r="W652" s="57">
        <f t="shared" si="195"/>
        <v>0</v>
      </c>
      <c r="X652" s="57">
        <f>IF(W652=0,0,SUM($U$16:U652))</f>
        <v>0</v>
      </c>
      <c r="Y652" s="22" t="str">
        <f t="shared" si="196"/>
        <v/>
      </c>
      <c r="Z652" s="15">
        <f t="shared" si="197"/>
        <v>27</v>
      </c>
    </row>
    <row r="653" spans="19:26" x14ac:dyDescent="0.3">
      <c r="S653" s="10">
        <f t="shared" si="191"/>
        <v>638</v>
      </c>
      <c r="T653" s="57">
        <f t="shared" si="192"/>
        <v>0</v>
      </c>
      <c r="U653" s="57">
        <f t="shared" si="193"/>
        <v>0</v>
      </c>
      <c r="V653" s="57">
        <f t="shared" si="194"/>
        <v>0</v>
      </c>
      <c r="W653" s="57">
        <f t="shared" si="195"/>
        <v>0</v>
      </c>
      <c r="X653" s="57">
        <f>IF(W653=0,0,SUM($U$16:U653))</f>
        <v>0</v>
      </c>
      <c r="Y653" s="22" t="str">
        <f t="shared" si="196"/>
        <v/>
      </c>
      <c r="Z653" s="15">
        <f t="shared" si="197"/>
        <v>27</v>
      </c>
    </row>
    <row r="654" spans="19:26" x14ac:dyDescent="0.3">
      <c r="S654" s="10">
        <f t="shared" si="191"/>
        <v>639</v>
      </c>
      <c r="T654" s="57">
        <f t="shared" si="192"/>
        <v>0</v>
      </c>
      <c r="U654" s="57">
        <f t="shared" si="193"/>
        <v>0</v>
      </c>
      <c r="V654" s="57">
        <f t="shared" si="194"/>
        <v>0</v>
      </c>
      <c r="W654" s="57">
        <f t="shared" si="195"/>
        <v>0</v>
      </c>
      <c r="X654" s="57">
        <f>IF(W654=0,0,SUM($U$16:U654))</f>
        <v>0</v>
      </c>
      <c r="Y654" s="22" t="str">
        <f t="shared" si="196"/>
        <v/>
      </c>
      <c r="Z654" s="15">
        <f t="shared" si="197"/>
        <v>27</v>
      </c>
    </row>
    <row r="655" spans="19:26" x14ac:dyDescent="0.3">
      <c r="S655" s="10">
        <f t="shared" si="191"/>
        <v>640</v>
      </c>
      <c r="T655" s="57">
        <f t="shared" si="192"/>
        <v>0</v>
      </c>
      <c r="U655" s="57">
        <f t="shared" si="193"/>
        <v>0</v>
      </c>
      <c r="V655" s="57">
        <f t="shared" si="194"/>
        <v>0</v>
      </c>
      <c r="W655" s="57">
        <f t="shared" si="195"/>
        <v>0</v>
      </c>
      <c r="X655" s="57">
        <f>IF(W655=0,0,SUM($U$16:U655))</f>
        <v>0</v>
      </c>
      <c r="Y655" s="22" t="str">
        <f t="shared" si="196"/>
        <v/>
      </c>
      <c r="Z655" s="15">
        <f t="shared" si="197"/>
        <v>27</v>
      </c>
    </row>
    <row r="656" spans="19:26" x14ac:dyDescent="0.3">
      <c r="S656" s="10">
        <f t="shared" si="191"/>
        <v>641</v>
      </c>
      <c r="T656" s="57">
        <f t="shared" si="192"/>
        <v>0</v>
      </c>
      <c r="U656" s="57">
        <f t="shared" si="193"/>
        <v>0</v>
      </c>
      <c r="V656" s="57">
        <f t="shared" si="194"/>
        <v>0</v>
      </c>
      <c r="W656" s="57">
        <f t="shared" si="195"/>
        <v>0</v>
      </c>
      <c r="X656" s="57">
        <f>IF(W656=0,0,SUM($U$16:U656))</f>
        <v>0</v>
      </c>
      <c r="Y656" s="22" t="str">
        <f t="shared" si="196"/>
        <v/>
      </c>
      <c r="Z656" s="15">
        <f t="shared" si="197"/>
        <v>27</v>
      </c>
    </row>
    <row r="657" spans="19:26" x14ac:dyDescent="0.3">
      <c r="S657" s="10">
        <f t="shared" ref="S657:S720" si="198">S656+1</f>
        <v>642</v>
      </c>
      <c r="T657" s="57">
        <f t="shared" si="192"/>
        <v>0</v>
      </c>
      <c r="U657" s="57">
        <f t="shared" si="193"/>
        <v>0</v>
      </c>
      <c r="V657" s="57">
        <f t="shared" si="194"/>
        <v>0</v>
      </c>
      <c r="W657" s="57">
        <f t="shared" si="195"/>
        <v>0</v>
      </c>
      <c r="X657" s="57">
        <f>IF(W657=0,0,SUM($U$16:U657))</f>
        <v>0</v>
      </c>
      <c r="Y657" s="22" t="str">
        <f t="shared" si="196"/>
        <v/>
      </c>
      <c r="Z657" s="15">
        <f t="shared" si="197"/>
        <v>27</v>
      </c>
    </row>
    <row r="658" spans="19:26" x14ac:dyDescent="0.3">
      <c r="S658" s="10">
        <f t="shared" si="198"/>
        <v>643</v>
      </c>
      <c r="T658" s="57">
        <f t="shared" si="192"/>
        <v>0</v>
      </c>
      <c r="U658" s="57">
        <f t="shared" si="193"/>
        <v>0</v>
      </c>
      <c r="V658" s="57">
        <f t="shared" si="194"/>
        <v>0</v>
      </c>
      <c r="W658" s="57">
        <f t="shared" si="195"/>
        <v>0</v>
      </c>
      <c r="X658" s="57">
        <f>IF(W658=0,0,SUM($U$16:U658))</f>
        <v>0</v>
      </c>
      <c r="Y658" s="22" t="str">
        <f t="shared" si="196"/>
        <v/>
      </c>
      <c r="Z658" s="15">
        <f t="shared" si="197"/>
        <v>27</v>
      </c>
    </row>
    <row r="659" spans="19:26" x14ac:dyDescent="0.3">
      <c r="S659" s="10">
        <f t="shared" si="198"/>
        <v>644</v>
      </c>
      <c r="T659" s="57">
        <f t="shared" si="192"/>
        <v>0</v>
      </c>
      <c r="U659" s="57">
        <f t="shared" si="193"/>
        <v>0</v>
      </c>
      <c r="V659" s="57">
        <f t="shared" si="194"/>
        <v>0</v>
      </c>
      <c r="W659" s="57">
        <f t="shared" si="195"/>
        <v>0</v>
      </c>
      <c r="X659" s="57">
        <f>IF(W659=0,0,SUM($U$16:U659))</f>
        <v>0</v>
      </c>
      <c r="Y659" s="22" t="str">
        <f t="shared" si="196"/>
        <v/>
      </c>
      <c r="Z659" s="15">
        <f t="shared" si="197"/>
        <v>27</v>
      </c>
    </row>
    <row r="660" spans="19:26" x14ac:dyDescent="0.3">
      <c r="S660" s="10">
        <f t="shared" si="198"/>
        <v>645</v>
      </c>
      <c r="T660" s="57">
        <f t="shared" si="192"/>
        <v>0</v>
      </c>
      <c r="U660" s="57">
        <f t="shared" si="193"/>
        <v>0</v>
      </c>
      <c r="V660" s="57">
        <f t="shared" si="194"/>
        <v>0</v>
      </c>
      <c r="W660" s="57">
        <f t="shared" si="195"/>
        <v>0</v>
      </c>
      <c r="X660" s="57">
        <f>IF(W660=0,0,SUM($U$16:U660))</f>
        <v>0</v>
      </c>
      <c r="Y660" s="22" t="str">
        <f t="shared" si="196"/>
        <v/>
      </c>
      <c r="Z660" s="15">
        <f t="shared" si="197"/>
        <v>27</v>
      </c>
    </row>
    <row r="661" spans="19:26" x14ac:dyDescent="0.3">
      <c r="S661" s="10">
        <f t="shared" si="198"/>
        <v>646</v>
      </c>
      <c r="T661" s="57">
        <f t="shared" ref="T661:T724" si="199">MIN(W660+U661,$T$8)</f>
        <v>0</v>
      </c>
      <c r="U661" s="57">
        <f t="shared" ref="U661:U724" si="200">W660*$T$4/26</f>
        <v>0</v>
      </c>
      <c r="V661" s="57">
        <f t="shared" ref="V661:V724" si="201">T661-U661</f>
        <v>0</v>
      </c>
      <c r="W661" s="57">
        <f t="shared" ref="W661:W724" si="202">MAX(W660-V661,0)</f>
        <v>0</v>
      </c>
      <c r="X661" s="57">
        <f>IF(W661=0,0,SUM($U$16:U661))</f>
        <v>0</v>
      </c>
      <c r="Y661" s="22" t="str">
        <f t="shared" ref="Y661:Y724" si="203">IF(AND(MAX(T662:X662)=0,MAX(T661:X661)&lt;&gt;0),"Payoff","")</f>
        <v/>
      </c>
      <c r="Z661" s="15">
        <f t="shared" si="197"/>
        <v>27</v>
      </c>
    </row>
    <row r="662" spans="19:26" x14ac:dyDescent="0.3">
      <c r="S662" s="10">
        <f t="shared" si="198"/>
        <v>647</v>
      </c>
      <c r="T662" s="57">
        <f t="shared" si="199"/>
        <v>0</v>
      </c>
      <c r="U662" s="57">
        <f t="shared" si="200"/>
        <v>0</v>
      </c>
      <c r="V662" s="57">
        <f t="shared" si="201"/>
        <v>0</v>
      </c>
      <c r="W662" s="57">
        <f t="shared" si="202"/>
        <v>0</v>
      </c>
      <c r="X662" s="57">
        <f>IF(W662=0,0,SUM($U$16:U662))</f>
        <v>0</v>
      </c>
      <c r="Y662" s="22" t="str">
        <f t="shared" si="203"/>
        <v/>
      </c>
      <c r="Z662" s="15">
        <f t="shared" si="197"/>
        <v>27</v>
      </c>
    </row>
    <row r="663" spans="19:26" x14ac:dyDescent="0.3">
      <c r="S663" s="10">
        <f t="shared" si="198"/>
        <v>648</v>
      </c>
      <c r="T663" s="57">
        <f t="shared" si="199"/>
        <v>0</v>
      </c>
      <c r="U663" s="57">
        <f t="shared" si="200"/>
        <v>0</v>
      </c>
      <c r="V663" s="57">
        <f t="shared" si="201"/>
        <v>0</v>
      </c>
      <c r="W663" s="57">
        <f t="shared" si="202"/>
        <v>0</v>
      </c>
      <c r="X663" s="57">
        <f>IF(W663=0,0,SUM($U$16:U663))</f>
        <v>0</v>
      </c>
      <c r="Y663" s="22" t="str">
        <f t="shared" si="203"/>
        <v/>
      </c>
      <c r="Z663" s="15">
        <f t="shared" si="197"/>
        <v>27</v>
      </c>
    </row>
    <row r="664" spans="19:26" x14ac:dyDescent="0.3">
      <c r="S664" s="10">
        <f t="shared" si="198"/>
        <v>649</v>
      </c>
      <c r="T664" s="57">
        <f t="shared" si="199"/>
        <v>0</v>
      </c>
      <c r="U664" s="57">
        <f t="shared" si="200"/>
        <v>0</v>
      </c>
      <c r="V664" s="57">
        <f t="shared" si="201"/>
        <v>0</v>
      </c>
      <c r="W664" s="57">
        <f t="shared" si="202"/>
        <v>0</v>
      </c>
      <c r="X664" s="57">
        <f>IF(W664=0,0,SUM($U$16:U664))</f>
        <v>0</v>
      </c>
      <c r="Y664" s="22" t="str">
        <f t="shared" si="203"/>
        <v/>
      </c>
      <c r="Z664" s="15">
        <f t="shared" si="197"/>
        <v>28</v>
      </c>
    </row>
    <row r="665" spans="19:26" x14ac:dyDescent="0.3">
      <c r="S665" s="10">
        <f t="shared" si="198"/>
        <v>650</v>
      </c>
      <c r="T665" s="57">
        <f t="shared" si="199"/>
        <v>0</v>
      </c>
      <c r="U665" s="57">
        <f t="shared" si="200"/>
        <v>0</v>
      </c>
      <c r="V665" s="57">
        <f t="shared" si="201"/>
        <v>0</v>
      </c>
      <c r="W665" s="57">
        <f t="shared" si="202"/>
        <v>0</v>
      </c>
      <c r="X665" s="57">
        <f>IF(W665=0,0,SUM($U$16:U665))</f>
        <v>0</v>
      </c>
      <c r="Y665" s="22" t="str">
        <f t="shared" si="203"/>
        <v/>
      </c>
      <c r="Z665" s="15">
        <f t="shared" si="197"/>
        <v>28</v>
      </c>
    </row>
    <row r="666" spans="19:26" x14ac:dyDescent="0.3">
      <c r="S666" s="10">
        <f t="shared" si="198"/>
        <v>651</v>
      </c>
      <c r="T666" s="57">
        <f t="shared" si="199"/>
        <v>0</v>
      </c>
      <c r="U666" s="57">
        <f t="shared" si="200"/>
        <v>0</v>
      </c>
      <c r="V666" s="57">
        <f t="shared" si="201"/>
        <v>0</v>
      </c>
      <c r="W666" s="57">
        <f t="shared" si="202"/>
        <v>0</v>
      </c>
      <c r="X666" s="57">
        <f>IF(W666=0,0,SUM($U$16:U666))</f>
        <v>0</v>
      </c>
      <c r="Y666" s="22" t="str">
        <f t="shared" si="203"/>
        <v/>
      </c>
      <c r="Z666" s="15">
        <f t="shared" si="197"/>
        <v>28</v>
      </c>
    </row>
    <row r="667" spans="19:26" x14ac:dyDescent="0.3">
      <c r="S667" s="10">
        <f t="shared" si="198"/>
        <v>652</v>
      </c>
      <c r="T667" s="57">
        <f t="shared" si="199"/>
        <v>0</v>
      </c>
      <c r="U667" s="57">
        <f t="shared" si="200"/>
        <v>0</v>
      </c>
      <c r="V667" s="57">
        <f t="shared" si="201"/>
        <v>0</v>
      </c>
      <c r="W667" s="57">
        <f t="shared" si="202"/>
        <v>0</v>
      </c>
      <c r="X667" s="57">
        <f>IF(W667=0,0,SUM($U$16:U667))</f>
        <v>0</v>
      </c>
      <c r="Y667" s="22" t="str">
        <f t="shared" si="203"/>
        <v/>
      </c>
      <c r="Z667" s="15">
        <f t="shared" si="197"/>
        <v>28</v>
      </c>
    </row>
    <row r="668" spans="19:26" x14ac:dyDescent="0.3">
      <c r="S668" s="10">
        <f t="shared" si="198"/>
        <v>653</v>
      </c>
      <c r="T668" s="57">
        <f t="shared" si="199"/>
        <v>0</v>
      </c>
      <c r="U668" s="57">
        <f t="shared" si="200"/>
        <v>0</v>
      </c>
      <c r="V668" s="57">
        <f t="shared" si="201"/>
        <v>0</v>
      </c>
      <c r="W668" s="57">
        <f t="shared" si="202"/>
        <v>0</v>
      </c>
      <c r="X668" s="57">
        <f>IF(W668=0,0,SUM($U$16:U668))</f>
        <v>0</v>
      </c>
      <c r="Y668" s="22" t="str">
        <f t="shared" si="203"/>
        <v/>
      </c>
      <c r="Z668" s="15">
        <f t="shared" si="197"/>
        <v>28</v>
      </c>
    </row>
    <row r="669" spans="19:26" x14ac:dyDescent="0.3">
      <c r="S669" s="10">
        <f t="shared" si="198"/>
        <v>654</v>
      </c>
      <c r="T669" s="57">
        <f t="shared" si="199"/>
        <v>0</v>
      </c>
      <c r="U669" s="57">
        <f t="shared" si="200"/>
        <v>0</v>
      </c>
      <c r="V669" s="57">
        <f t="shared" si="201"/>
        <v>0</v>
      </c>
      <c r="W669" s="57">
        <f t="shared" si="202"/>
        <v>0</v>
      </c>
      <c r="X669" s="57">
        <f>IF(W669=0,0,SUM($U$16:U669))</f>
        <v>0</v>
      </c>
      <c r="Y669" s="22" t="str">
        <f t="shared" si="203"/>
        <v/>
      </c>
      <c r="Z669" s="15">
        <f t="shared" si="197"/>
        <v>28</v>
      </c>
    </row>
    <row r="670" spans="19:26" x14ac:dyDescent="0.3">
      <c r="S670" s="10">
        <f t="shared" si="198"/>
        <v>655</v>
      </c>
      <c r="T670" s="57">
        <f t="shared" si="199"/>
        <v>0</v>
      </c>
      <c r="U670" s="57">
        <f t="shared" si="200"/>
        <v>0</v>
      </c>
      <c r="V670" s="57">
        <f t="shared" si="201"/>
        <v>0</v>
      </c>
      <c r="W670" s="57">
        <f t="shared" si="202"/>
        <v>0</v>
      </c>
      <c r="X670" s="57">
        <f>IF(W670=0,0,SUM($U$16:U670))</f>
        <v>0</v>
      </c>
      <c r="Y670" s="22" t="str">
        <f t="shared" si="203"/>
        <v/>
      </c>
      <c r="Z670" s="15">
        <f t="shared" si="197"/>
        <v>28</v>
      </c>
    </row>
    <row r="671" spans="19:26" x14ac:dyDescent="0.3">
      <c r="S671" s="10">
        <f t="shared" si="198"/>
        <v>656</v>
      </c>
      <c r="T671" s="57">
        <f t="shared" si="199"/>
        <v>0</v>
      </c>
      <c r="U671" s="57">
        <f t="shared" si="200"/>
        <v>0</v>
      </c>
      <c r="V671" s="57">
        <f t="shared" si="201"/>
        <v>0</v>
      </c>
      <c r="W671" s="57">
        <f t="shared" si="202"/>
        <v>0</v>
      </c>
      <c r="X671" s="57">
        <f>IF(W671=0,0,SUM($U$16:U671))</f>
        <v>0</v>
      </c>
      <c r="Y671" s="22" t="str">
        <f t="shared" si="203"/>
        <v/>
      </c>
      <c r="Z671" s="15">
        <f t="shared" si="197"/>
        <v>28</v>
      </c>
    </row>
    <row r="672" spans="19:26" x14ac:dyDescent="0.3">
      <c r="S672" s="10">
        <f t="shared" si="198"/>
        <v>657</v>
      </c>
      <c r="T672" s="57">
        <f t="shared" si="199"/>
        <v>0</v>
      </c>
      <c r="U672" s="57">
        <f t="shared" si="200"/>
        <v>0</v>
      </c>
      <c r="V672" s="57">
        <f t="shared" si="201"/>
        <v>0</v>
      </c>
      <c r="W672" s="57">
        <f t="shared" si="202"/>
        <v>0</v>
      </c>
      <c r="X672" s="57">
        <f>IF(W672=0,0,SUM($U$16:U672))</f>
        <v>0</v>
      </c>
      <c r="Y672" s="22" t="str">
        <f t="shared" si="203"/>
        <v/>
      </c>
      <c r="Z672" s="15">
        <f t="shared" si="197"/>
        <v>28</v>
      </c>
    </row>
    <row r="673" spans="19:26" x14ac:dyDescent="0.3">
      <c r="S673" s="10">
        <f t="shared" si="198"/>
        <v>658</v>
      </c>
      <c r="T673" s="57">
        <f t="shared" si="199"/>
        <v>0</v>
      </c>
      <c r="U673" s="57">
        <f t="shared" si="200"/>
        <v>0</v>
      </c>
      <c r="V673" s="57">
        <f t="shared" si="201"/>
        <v>0</v>
      </c>
      <c r="W673" s="57">
        <f t="shared" si="202"/>
        <v>0</v>
      </c>
      <c r="X673" s="57">
        <f>IF(W673=0,0,SUM($U$16:U673))</f>
        <v>0</v>
      </c>
      <c r="Y673" s="22" t="str">
        <f t="shared" si="203"/>
        <v/>
      </c>
      <c r="Z673" s="15">
        <f t="shared" si="197"/>
        <v>28</v>
      </c>
    </row>
    <row r="674" spans="19:26" x14ac:dyDescent="0.3">
      <c r="S674" s="10">
        <f t="shared" si="198"/>
        <v>659</v>
      </c>
      <c r="T674" s="57">
        <f t="shared" si="199"/>
        <v>0</v>
      </c>
      <c r="U674" s="57">
        <f t="shared" si="200"/>
        <v>0</v>
      </c>
      <c r="V674" s="57">
        <f t="shared" si="201"/>
        <v>0</v>
      </c>
      <c r="W674" s="57">
        <f t="shared" si="202"/>
        <v>0</v>
      </c>
      <c r="X674" s="57">
        <f>IF(W674=0,0,SUM($U$16:U674))</f>
        <v>0</v>
      </c>
      <c r="Y674" s="22" t="str">
        <f t="shared" si="203"/>
        <v/>
      </c>
      <c r="Z674" s="15">
        <f t="shared" si="197"/>
        <v>28</v>
      </c>
    </row>
    <row r="675" spans="19:26" x14ac:dyDescent="0.3">
      <c r="S675" s="10">
        <f t="shared" si="198"/>
        <v>660</v>
      </c>
      <c r="T675" s="57">
        <f t="shared" si="199"/>
        <v>0</v>
      </c>
      <c r="U675" s="57">
        <f t="shared" si="200"/>
        <v>0</v>
      </c>
      <c r="V675" s="57">
        <f t="shared" si="201"/>
        <v>0</v>
      </c>
      <c r="W675" s="57">
        <f t="shared" si="202"/>
        <v>0</v>
      </c>
      <c r="X675" s="57">
        <f>IF(W675=0,0,SUM($U$16:U675))</f>
        <v>0</v>
      </c>
      <c r="Y675" s="22" t="str">
        <f t="shared" si="203"/>
        <v/>
      </c>
      <c r="Z675" s="15">
        <f t="shared" si="197"/>
        <v>28</v>
      </c>
    </row>
    <row r="676" spans="19:26" x14ac:dyDescent="0.3">
      <c r="S676" s="10">
        <f t="shared" si="198"/>
        <v>661</v>
      </c>
      <c r="T676" s="57">
        <f t="shared" si="199"/>
        <v>0</v>
      </c>
      <c r="U676" s="57">
        <f t="shared" si="200"/>
        <v>0</v>
      </c>
      <c r="V676" s="57">
        <f t="shared" si="201"/>
        <v>0</v>
      </c>
      <c r="W676" s="57">
        <f t="shared" si="202"/>
        <v>0</v>
      </c>
      <c r="X676" s="57">
        <f>IF(W676=0,0,SUM($U$16:U676))</f>
        <v>0</v>
      </c>
      <c r="Y676" s="22" t="str">
        <f t="shared" si="203"/>
        <v/>
      </c>
      <c r="Z676" s="15">
        <f t="shared" si="197"/>
        <v>28</v>
      </c>
    </row>
    <row r="677" spans="19:26" x14ac:dyDescent="0.3">
      <c r="S677" s="10">
        <f t="shared" si="198"/>
        <v>662</v>
      </c>
      <c r="T677" s="57">
        <f t="shared" si="199"/>
        <v>0</v>
      </c>
      <c r="U677" s="57">
        <f t="shared" si="200"/>
        <v>0</v>
      </c>
      <c r="V677" s="57">
        <f t="shared" si="201"/>
        <v>0</v>
      </c>
      <c r="W677" s="57">
        <f t="shared" si="202"/>
        <v>0</v>
      </c>
      <c r="X677" s="57">
        <f>IF(W677=0,0,SUM($U$16:U677))</f>
        <v>0</v>
      </c>
      <c r="Y677" s="22" t="str">
        <f t="shared" si="203"/>
        <v/>
      </c>
      <c r="Z677" s="15">
        <f t="shared" si="197"/>
        <v>28</v>
      </c>
    </row>
    <row r="678" spans="19:26" x14ac:dyDescent="0.3">
      <c r="S678" s="10">
        <f t="shared" si="198"/>
        <v>663</v>
      </c>
      <c r="T678" s="57">
        <f t="shared" si="199"/>
        <v>0</v>
      </c>
      <c r="U678" s="57">
        <f t="shared" si="200"/>
        <v>0</v>
      </c>
      <c r="V678" s="57">
        <f t="shared" si="201"/>
        <v>0</v>
      </c>
      <c r="W678" s="57">
        <f t="shared" si="202"/>
        <v>0</v>
      </c>
      <c r="X678" s="57">
        <f>IF(W678=0,0,SUM($U$16:U678))</f>
        <v>0</v>
      </c>
      <c r="Y678" s="22" t="str">
        <f t="shared" si="203"/>
        <v/>
      </c>
      <c r="Z678" s="15">
        <f t="shared" si="197"/>
        <v>28</v>
      </c>
    </row>
    <row r="679" spans="19:26" x14ac:dyDescent="0.3">
      <c r="S679" s="10">
        <f t="shared" si="198"/>
        <v>664</v>
      </c>
      <c r="T679" s="57">
        <f t="shared" si="199"/>
        <v>0</v>
      </c>
      <c r="U679" s="57">
        <f t="shared" si="200"/>
        <v>0</v>
      </c>
      <c r="V679" s="57">
        <f t="shared" si="201"/>
        <v>0</v>
      </c>
      <c r="W679" s="57">
        <f t="shared" si="202"/>
        <v>0</v>
      </c>
      <c r="X679" s="57">
        <f>IF(W679=0,0,SUM($U$16:U679))</f>
        <v>0</v>
      </c>
      <c r="Y679" s="22" t="str">
        <f t="shared" si="203"/>
        <v/>
      </c>
      <c r="Z679" s="15">
        <f t="shared" si="197"/>
        <v>28</v>
      </c>
    </row>
    <row r="680" spans="19:26" x14ac:dyDescent="0.3">
      <c r="S680" s="10">
        <f t="shared" si="198"/>
        <v>665</v>
      </c>
      <c r="T680" s="57">
        <f t="shared" si="199"/>
        <v>0</v>
      </c>
      <c r="U680" s="57">
        <f t="shared" si="200"/>
        <v>0</v>
      </c>
      <c r="V680" s="57">
        <f t="shared" si="201"/>
        <v>0</v>
      </c>
      <c r="W680" s="57">
        <f t="shared" si="202"/>
        <v>0</v>
      </c>
      <c r="X680" s="57">
        <f>IF(W680=0,0,SUM($U$16:U680))</f>
        <v>0</v>
      </c>
      <c r="Y680" s="22" t="str">
        <f t="shared" si="203"/>
        <v/>
      </c>
      <c r="Z680" s="15">
        <f t="shared" si="197"/>
        <v>28</v>
      </c>
    </row>
    <row r="681" spans="19:26" x14ac:dyDescent="0.3">
      <c r="S681" s="10">
        <f t="shared" si="198"/>
        <v>666</v>
      </c>
      <c r="T681" s="57">
        <f t="shared" si="199"/>
        <v>0</v>
      </c>
      <c r="U681" s="57">
        <f t="shared" si="200"/>
        <v>0</v>
      </c>
      <c r="V681" s="57">
        <f t="shared" si="201"/>
        <v>0</v>
      </c>
      <c r="W681" s="57">
        <f t="shared" si="202"/>
        <v>0</v>
      </c>
      <c r="X681" s="57">
        <f>IF(W681=0,0,SUM($U$16:U681))</f>
        <v>0</v>
      </c>
      <c r="Y681" s="22" t="str">
        <f t="shared" si="203"/>
        <v/>
      </c>
      <c r="Z681" s="15">
        <f t="shared" ref="Z681:Z744" si="204">Z657+1</f>
        <v>28</v>
      </c>
    </row>
    <row r="682" spans="19:26" x14ac:dyDescent="0.3">
      <c r="S682" s="10">
        <f t="shared" si="198"/>
        <v>667</v>
      </c>
      <c r="T682" s="57">
        <f t="shared" si="199"/>
        <v>0</v>
      </c>
      <c r="U682" s="57">
        <f t="shared" si="200"/>
        <v>0</v>
      </c>
      <c r="V682" s="57">
        <f t="shared" si="201"/>
        <v>0</v>
      </c>
      <c r="W682" s="57">
        <f t="shared" si="202"/>
        <v>0</v>
      </c>
      <c r="X682" s="57">
        <f>IF(W682=0,0,SUM($U$16:U682))</f>
        <v>0</v>
      </c>
      <c r="Y682" s="22" t="str">
        <f t="shared" si="203"/>
        <v/>
      </c>
      <c r="Z682" s="15">
        <f t="shared" si="204"/>
        <v>28</v>
      </c>
    </row>
    <row r="683" spans="19:26" x14ac:dyDescent="0.3">
      <c r="S683" s="10">
        <f t="shared" si="198"/>
        <v>668</v>
      </c>
      <c r="T683" s="57">
        <f t="shared" si="199"/>
        <v>0</v>
      </c>
      <c r="U683" s="57">
        <f t="shared" si="200"/>
        <v>0</v>
      </c>
      <c r="V683" s="57">
        <f t="shared" si="201"/>
        <v>0</v>
      </c>
      <c r="W683" s="57">
        <f t="shared" si="202"/>
        <v>0</v>
      </c>
      <c r="X683" s="57">
        <f>IF(W683=0,0,SUM($U$16:U683))</f>
        <v>0</v>
      </c>
      <c r="Y683" s="22" t="str">
        <f t="shared" si="203"/>
        <v/>
      </c>
      <c r="Z683" s="15">
        <f t="shared" si="204"/>
        <v>28</v>
      </c>
    </row>
    <row r="684" spans="19:26" x14ac:dyDescent="0.3">
      <c r="S684" s="10">
        <f t="shared" si="198"/>
        <v>669</v>
      </c>
      <c r="T684" s="57">
        <f t="shared" si="199"/>
        <v>0</v>
      </c>
      <c r="U684" s="57">
        <f t="shared" si="200"/>
        <v>0</v>
      </c>
      <c r="V684" s="57">
        <f t="shared" si="201"/>
        <v>0</v>
      </c>
      <c r="W684" s="57">
        <f t="shared" si="202"/>
        <v>0</v>
      </c>
      <c r="X684" s="57">
        <f>IF(W684=0,0,SUM($U$16:U684))</f>
        <v>0</v>
      </c>
      <c r="Y684" s="22" t="str">
        <f t="shared" si="203"/>
        <v/>
      </c>
      <c r="Z684" s="15">
        <f t="shared" si="204"/>
        <v>28</v>
      </c>
    </row>
    <row r="685" spans="19:26" x14ac:dyDescent="0.3">
      <c r="S685" s="10">
        <f t="shared" si="198"/>
        <v>670</v>
      </c>
      <c r="T685" s="57">
        <f t="shared" si="199"/>
        <v>0</v>
      </c>
      <c r="U685" s="57">
        <f t="shared" si="200"/>
        <v>0</v>
      </c>
      <c r="V685" s="57">
        <f t="shared" si="201"/>
        <v>0</v>
      </c>
      <c r="W685" s="57">
        <f t="shared" si="202"/>
        <v>0</v>
      </c>
      <c r="X685" s="57">
        <f>IF(W685=0,0,SUM($U$16:U685))</f>
        <v>0</v>
      </c>
      <c r="Y685" s="22" t="str">
        <f t="shared" si="203"/>
        <v/>
      </c>
      <c r="Z685" s="15">
        <f t="shared" si="204"/>
        <v>28</v>
      </c>
    </row>
    <row r="686" spans="19:26" x14ac:dyDescent="0.3">
      <c r="S686" s="10">
        <f t="shared" si="198"/>
        <v>671</v>
      </c>
      <c r="T686" s="57">
        <f t="shared" si="199"/>
        <v>0</v>
      </c>
      <c r="U686" s="57">
        <f t="shared" si="200"/>
        <v>0</v>
      </c>
      <c r="V686" s="57">
        <f t="shared" si="201"/>
        <v>0</v>
      </c>
      <c r="W686" s="57">
        <f t="shared" si="202"/>
        <v>0</v>
      </c>
      <c r="X686" s="57">
        <f>IF(W686=0,0,SUM($U$16:U686))</f>
        <v>0</v>
      </c>
      <c r="Y686" s="22" t="str">
        <f t="shared" si="203"/>
        <v/>
      </c>
      <c r="Z686" s="15">
        <f t="shared" si="204"/>
        <v>28</v>
      </c>
    </row>
    <row r="687" spans="19:26" x14ac:dyDescent="0.3">
      <c r="S687" s="10">
        <f t="shared" si="198"/>
        <v>672</v>
      </c>
      <c r="T687" s="57">
        <f t="shared" si="199"/>
        <v>0</v>
      </c>
      <c r="U687" s="57">
        <f t="shared" si="200"/>
        <v>0</v>
      </c>
      <c r="V687" s="57">
        <f t="shared" si="201"/>
        <v>0</v>
      </c>
      <c r="W687" s="57">
        <f t="shared" si="202"/>
        <v>0</v>
      </c>
      <c r="X687" s="57">
        <f>IF(W687=0,0,SUM($U$16:U687))</f>
        <v>0</v>
      </c>
      <c r="Y687" s="22" t="str">
        <f t="shared" si="203"/>
        <v/>
      </c>
      <c r="Z687" s="15">
        <f t="shared" si="204"/>
        <v>28</v>
      </c>
    </row>
    <row r="688" spans="19:26" x14ac:dyDescent="0.3">
      <c r="S688" s="10">
        <f t="shared" si="198"/>
        <v>673</v>
      </c>
      <c r="T688" s="57">
        <f t="shared" si="199"/>
        <v>0</v>
      </c>
      <c r="U688" s="57">
        <f t="shared" si="200"/>
        <v>0</v>
      </c>
      <c r="V688" s="57">
        <f t="shared" si="201"/>
        <v>0</v>
      </c>
      <c r="W688" s="57">
        <f t="shared" si="202"/>
        <v>0</v>
      </c>
      <c r="X688" s="57">
        <f>IF(W688=0,0,SUM($U$16:U688))</f>
        <v>0</v>
      </c>
      <c r="Y688" s="22" t="str">
        <f t="shared" si="203"/>
        <v/>
      </c>
      <c r="Z688" s="15">
        <f t="shared" si="204"/>
        <v>29</v>
      </c>
    </row>
    <row r="689" spans="19:26" x14ac:dyDescent="0.3">
      <c r="S689" s="10">
        <f t="shared" si="198"/>
        <v>674</v>
      </c>
      <c r="T689" s="57">
        <f t="shared" si="199"/>
        <v>0</v>
      </c>
      <c r="U689" s="57">
        <f t="shared" si="200"/>
        <v>0</v>
      </c>
      <c r="V689" s="57">
        <f t="shared" si="201"/>
        <v>0</v>
      </c>
      <c r="W689" s="57">
        <f t="shared" si="202"/>
        <v>0</v>
      </c>
      <c r="X689" s="57">
        <f>IF(W689=0,0,SUM($U$16:U689))</f>
        <v>0</v>
      </c>
      <c r="Y689" s="22" t="str">
        <f t="shared" si="203"/>
        <v/>
      </c>
      <c r="Z689" s="15">
        <f t="shared" si="204"/>
        <v>29</v>
      </c>
    </row>
    <row r="690" spans="19:26" x14ac:dyDescent="0.3">
      <c r="S690" s="10">
        <f t="shared" si="198"/>
        <v>675</v>
      </c>
      <c r="T690" s="57">
        <f t="shared" si="199"/>
        <v>0</v>
      </c>
      <c r="U690" s="57">
        <f t="shared" si="200"/>
        <v>0</v>
      </c>
      <c r="V690" s="57">
        <f t="shared" si="201"/>
        <v>0</v>
      </c>
      <c r="W690" s="57">
        <f t="shared" si="202"/>
        <v>0</v>
      </c>
      <c r="X690" s="57">
        <f>IF(W690=0,0,SUM($U$16:U690))</f>
        <v>0</v>
      </c>
      <c r="Y690" s="22" t="str">
        <f t="shared" si="203"/>
        <v/>
      </c>
      <c r="Z690" s="15">
        <f t="shared" si="204"/>
        <v>29</v>
      </c>
    </row>
    <row r="691" spans="19:26" x14ac:dyDescent="0.3">
      <c r="S691" s="10">
        <f t="shared" si="198"/>
        <v>676</v>
      </c>
      <c r="T691" s="57">
        <f t="shared" si="199"/>
        <v>0</v>
      </c>
      <c r="U691" s="57">
        <f t="shared" si="200"/>
        <v>0</v>
      </c>
      <c r="V691" s="57">
        <f t="shared" si="201"/>
        <v>0</v>
      </c>
      <c r="W691" s="57">
        <f t="shared" si="202"/>
        <v>0</v>
      </c>
      <c r="X691" s="57">
        <f>IF(W691=0,0,SUM($U$16:U691))</f>
        <v>0</v>
      </c>
      <c r="Y691" s="22" t="str">
        <f t="shared" si="203"/>
        <v/>
      </c>
      <c r="Z691" s="15">
        <f t="shared" si="204"/>
        <v>29</v>
      </c>
    </row>
    <row r="692" spans="19:26" x14ac:dyDescent="0.3">
      <c r="S692" s="10">
        <f t="shared" si="198"/>
        <v>677</v>
      </c>
      <c r="T692" s="57">
        <f t="shared" si="199"/>
        <v>0</v>
      </c>
      <c r="U692" s="57">
        <f t="shared" si="200"/>
        <v>0</v>
      </c>
      <c r="V692" s="57">
        <f t="shared" si="201"/>
        <v>0</v>
      </c>
      <c r="W692" s="57">
        <f t="shared" si="202"/>
        <v>0</v>
      </c>
      <c r="X692" s="57">
        <f>IF(W692=0,0,SUM($U$16:U692))</f>
        <v>0</v>
      </c>
      <c r="Y692" s="22" t="str">
        <f t="shared" si="203"/>
        <v/>
      </c>
      <c r="Z692" s="15">
        <f t="shared" si="204"/>
        <v>29</v>
      </c>
    </row>
    <row r="693" spans="19:26" x14ac:dyDescent="0.3">
      <c r="S693" s="10">
        <f t="shared" si="198"/>
        <v>678</v>
      </c>
      <c r="T693" s="57">
        <f t="shared" si="199"/>
        <v>0</v>
      </c>
      <c r="U693" s="57">
        <f t="shared" si="200"/>
        <v>0</v>
      </c>
      <c r="V693" s="57">
        <f t="shared" si="201"/>
        <v>0</v>
      </c>
      <c r="W693" s="57">
        <f t="shared" si="202"/>
        <v>0</v>
      </c>
      <c r="X693" s="57">
        <f>IF(W693=0,0,SUM($U$16:U693))</f>
        <v>0</v>
      </c>
      <c r="Y693" s="22" t="str">
        <f t="shared" si="203"/>
        <v/>
      </c>
      <c r="Z693" s="15">
        <f t="shared" si="204"/>
        <v>29</v>
      </c>
    </row>
    <row r="694" spans="19:26" x14ac:dyDescent="0.3">
      <c r="S694" s="10">
        <f t="shared" si="198"/>
        <v>679</v>
      </c>
      <c r="T694" s="57">
        <f t="shared" si="199"/>
        <v>0</v>
      </c>
      <c r="U694" s="57">
        <f t="shared" si="200"/>
        <v>0</v>
      </c>
      <c r="V694" s="57">
        <f t="shared" si="201"/>
        <v>0</v>
      </c>
      <c r="W694" s="57">
        <f t="shared" si="202"/>
        <v>0</v>
      </c>
      <c r="X694" s="57">
        <f>IF(W694=0,0,SUM($U$16:U694))</f>
        <v>0</v>
      </c>
      <c r="Y694" s="22" t="str">
        <f t="shared" si="203"/>
        <v/>
      </c>
      <c r="Z694" s="15">
        <f t="shared" si="204"/>
        <v>29</v>
      </c>
    </row>
    <row r="695" spans="19:26" x14ac:dyDescent="0.3">
      <c r="S695" s="10">
        <f t="shared" si="198"/>
        <v>680</v>
      </c>
      <c r="T695" s="57">
        <f t="shared" si="199"/>
        <v>0</v>
      </c>
      <c r="U695" s="57">
        <f t="shared" si="200"/>
        <v>0</v>
      </c>
      <c r="V695" s="57">
        <f t="shared" si="201"/>
        <v>0</v>
      </c>
      <c r="W695" s="57">
        <f t="shared" si="202"/>
        <v>0</v>
      </c>
      <c r="X695" s="57">
        <f>IF(W695=0,0,SUM($U$16:U695))</f>
        <v>0</v>
      </c>
      <c r="Y695" s="22" t="str">
        <f t="shared" si="203"/>
        <v/>
      </c>
      <c r="Z695" s="15">
        <f t="shared" si="204"/>
        <v>29</v>
      </c>
    </row>
    <row r="696" spans="19:26" x14ac:dyDescent="0.3">
      <c r="S696" s="10">
        <f t="shared" si="198"/>
        <v>681</v>
      </c>
      <c r="T696" s="57">
        <f t="shared" si="199"/>
        <v>0</v>
      </c>
      <c r="U696" s="57">
        <f t="shared" si="200"/>
        <v>0</v>
      </c>
      <c r="V696" s="57">
        <f t="shared" si="201"/>
        <v>0</v>
      </c>
      <c r="W696" s="57">
        <f t="shared" si="202"/>
        <v>0</v>
      </c>
      <c r="X696" s="57">
        <f>IF(W696=0,0,SUM($U$16:U696))</f>
        <v>0</v>
      </c>
      <c r="Y696" s="22" t="str">
        <f t="shared" si="203"/>
        <v/>
      </c>
      <c r="Z696" s="15">
        <f t="shared" si="204"/>
        <v>29</v>
      </c>
    </row>
    <row r="697" spans="19:26" x14ac:dyDescent="0.3">
      <c r="S697" s="10">
        <f t="shared" si="198"/>
        <v>682</v>
      </c>
      <c r="T697" s="57">
        <f t="shared" si="199"/>
        <v>0</v>
      </c>
      <c r="U697" s="57">
        <f t="shared" si="200"/>
        <v>0</v>
      </c>
      <c r="V697" s="57">
        <f t="shared" si="201"/>
        <v>0</v>
      </c>
      <c r="W697" s="57">
        <f t="shared" si="202"/>
        <v>0</v>
      </c>
      <c r="X697" s="57">
        <f>IF(W697=0,0,SUM($U$16:U697))</f>
        <v>0</v>
      </c>
      <c r="Y697" s="22" t="str">
        <f t="shared" si="203"/>
        <v/>
      </c>
      <c r="Z697" s="15">
        <f t="shared" si="204"/>
        <v>29</v>
      </c>
    </row>
    <row r="698" spans="19:26" x14ac:dyDescent="0.3">
      <c r="S698" s="10">
        <f t="shared" si="198"/>
        <v>683</v>
      </c>
      <c r="T698" s="57">
        <f t="shared" si="199"/>
        <v>0</v>
      </c>
      <c r="U698" s="57">
        <f t="shared" si="200"/>
        <v>0</v>
      </c>
      <c r="V698" s="57">
        <f t="shared" si="201"/>
        <v>0</v>
      </c>
      <c r="W698" s="57">
        <f t="shared" si="202"/>
        <v>0</v>
      </c>
      <c r="X698" s="57">
        <f>IF(W698=0,0,SUM($U$16:U698))</f>
        <v>0</v>
      </c>
      <c r="Y698" s="22" t="str">
        <f t="shared" si="203"/>
        <v/>
      </c>
      <c r="Z698" s="15">
        <f t="shared" si="204"/>
        <v>29</v>
      </c>
    </row>
    <row r="699" spans="19:26" x14ac:dyDescent="0.3">
      <c r="S699" s="10">
        <f t="shared" si="198"/>
        <v>684</v>
      </c>
      <c r="T699" s="57">
        <f t="shared" si="199"/>
        <v>0</v>
      </c>
      <c r="U699" s="57">
        <f t="shared" si="200"/>
        <v>0</v>
      </c>
      <c r="V699" s="57">
        <f t="shared" si="201"/>
        <v>0</v>
      </c>
      <c r="W699" s="57">
        <f t="shared" si="202"/>
        <v>0</v>
      </c>
      <c r="X699" s="57">
        <f>IF(W699=0,0,SUM($U$16:U699))</f>
        <v>0</v>
      </c>
      <c r="Y699" s="22" t="str">
        <f t="shared" si="203"/>
        <v/>
      </c>
      <c r="Z699" s="15">
        <f t="shared" si="204"/>
        <v>29</v>
      </c>
    </row>
    <row r="700" spans="19:26" x14ac:dyDescent="0.3">
      <c r="S700" s="10">
        <f t="shared" si="198"/>
        <v>685</v>
      </c>
      <c r="T700" s="57">
        <f t="shared" si="199"/>
        <v>0</v>
      </c>
      <c r="U700" s="57">
        <f t="shared" si="200"/>
        <v>0</v>
      </c>
      <c r="V700" s="57">
        <f t="shared" si="201"/>
        <v>0</v>
      </c>
      <c r="W700" s="57">
        <f t="shared" si="202"/>
        <v>0</v>
      </c>
      <c r="X700" s="57">
        <f>IF(W700=0,0,SUM($U$16:U700))</f>
        <v>0</v>
      </c>
      <c r="Y700" s="22" t="str">
        <f t="shared" si="203"/>
        <v/>
      </c>
      <c r="Z700" s="15">
        <f t="shared" si="204"/>
        <v>29</v>
      </c>
    </row>
    <row r="701" spans="19:26" x14ac:dyDescent="0.3">
      <c r="S701" s="10">
        <f t="shared" si="198"/>
        <v>686</v>
      </c>
      <c r="T701" s="57">
        <f t="shared" si="199"/>
        <v>0</v>
      </c>
      <c r="U701" s="57">
        <f t="shared" si="200"/>
        <v>0</v>
      </c>
      <c r="V701" s="57">
        <f t="shared" si="201"/>
        <v>0</v>
      </c>
      <c r="W701" s="57">
        <f t="shared" si="202"/>
        <v>0</v>
      </c>
      <c r="X701" s="57">
        <f>IF(W701=0,0,SUM($U$16:U701))</f>
        <v>0</v>
      </c>
      <c r="Y701" s="22" t="str">
        <f t="shared" si="203"/>
        <v/>
      </c>
      <c r="Z701" s="15">
        <f t="shared" si="204"/>
        <v>29</v>
      </c>
    </row>
    <row r="702" spans="19:26" x14ac:dyDescent="0.3">
      <c r="S702" s="10">
        <f t="shared" si="198"/>
        <v>687</v>
      </c>
      <c r="T702" s="57">
        <f t="shared" si="199"/>
        <v>0</v>
      </c>
      <c r="U702" s="57">
        <f t="shared" si="200"/>
        <v>0</v>
      </c>
      <c r="V702" s="57">
        <f t="shared" si="201"/>
        <v>0</v>
      </c>
      <c r="W702" s="57">
        <f t="shared" si="202"/>
        <v>0</v>
      </c>
      <c r="X702" s="57">
        <f>IF(W702=0,0,SUM($U$16:U702))</f>
        <v>0</v>
      </c>
      <c r="Y702" s="22" t="str">
        <f t="shared" si="203"/>
        <v/>
      </c>
      <c r="Z702" s="15">
        <f t="shared" si="204"/>
        <v>29</v>
      </c>
    </row>
    <row r="703" spans="19:26" x14ac:dyDescent="0.3">
      <c r="S703" s="10">
        <f t="shared" si="198"/>
        <v>688</v>
      </c>
      <c r="T703" s="57">
        <f t="shared" si="199"/>
        <v>0</v>
      </c>
      <c r="U703" s="57">
        <f t="shared" si="200"/>
        <v>0</v>
      </c>
      <c r="V703" s="57">
        <f t="shared" si="201"/>
        <v>0</v>
      </c>
      <c r="W703" s="57">
        <f t="shared" si="202"/>
        <v>0</v>
      </c>
      <c r="X703" s="57">
        <f>IF(W703=0,0,SUM($U$16:U703))</f>
        <v>0</v>
      </c>
      <c r="Y703" s="22" t="str">
        <f t="shared" si="203"/>
        <v/>
      </c>
      <c r="Z703" s="15">
        <f t="shared" si="204"/>
        <v>29</v>
      </c>
    </row>
    <row r="704" spans="19:26" x14ac:dyDescent="0.3">
      <c r="S704" s="10">
        <f t="shared" si="198"/>
        <v>689</v>
      </c>
      <c r="T704" s="57">
        <f t="shared" si="199"/>
        <v>0</v>
      </c>
      <c r="U704" s="57">
        <f t="shared" si="200"/>
        <v>0</v>
      </c>
      <c r="V704" s="57">
        <f t="shared" si="201"/>
        <v>0</v>
      </c>
      <c r="W704" s="57">
        <f t="shared" si="202"/>
        <v>0</v>
      </c>
      <c r="X704" s="57">
        <f>IF(W704=0,0,SUM($U$16:U704))</f>
        <v>0</v>
      </c>
      <c r="Y704" s="22" t="str">
        <f t="shared" si="203"/>
        <v/>
      </c>
      <c r="Z704" s="15">
        <f t="shared" si="204"/>
        <v>29</v>
      </c>
    </row>
    <row r="705" spans="19:26" x14ac:dyDescent="0.3">
      <c r="S705" s="10">
        <f t="shared" si="198"/>
        <v>690</v>
      </c>
      <c r="T705" s="57">
        <f t="shared" si="199"/>
        <v>0</v>
      </c>
      <c r="U705" s="57">
        <f t="shared" si="200"/>
        <v>0</v>
      </c>
      <c r="V705" s="57">
        <f t="shared" si="201"/>
        <v>0</v>
      </c>
      <c r="W705" s="57">
        <f t="shared" si="202"/>
        <v>0</v>
      </c>
      <c r="X705" s="57">
        <f>IF(W705=0,0,SUM($U$16:U705))</f>
        <v>0</v>
      </c>
      <c r="Y705" s="22" t="str">
        <f t="shared" si="203"/>
        <v/>
      </c>
      <c r="Z705" s="15">
        <f t="shared" si="204"/>
        <v>29</v>
      </c>
    </row>
    <row r="706" spans="19:26" x14ac:dyDescent="0.3">
      <c r="S706" s="10">
        <f t="shared" si="198"/>
        <v>691</v>
      </c>
      <c r="T706" s="57">
        <f t="shared" si="199"/>
        <v>0</v>
      </c>
      <c r="U706" s="57">
        <f t="shared" si="200"/>
        <v>0</v>
      </c>
      <c r="V706" s="57">
        <f t="shared" si="201"/>
        <v>0</v>
      </c>
      <c r="W706" s="57">
        <f t="shared" si="202"/>
        <v>0</v>
      </c>
      <c r="X706" s="57">
        <f>IF(W706=0,0,SUM($U$16:U706))</f>
        <v>0</v>
      </c>
      <c r="Y706" s="22" t="str">
        <f t="shared" si="203"/>
        <v/>
      </c>
      <c r="Z706" s="15">
        <f t="shared" si="204"/>
        <v>29</v>
      </c>
    </row>
    <row r="707" spans="19:26" x14ac:dyDescent="0.3">
      <c r="S707" s="10">
        <f t="shared" si="198"/>
        <v>692</v>
      </c>
      <c r="T707" s="57">
        <f t="shared" si="199"/>
        <v>0</v>
      </c>
      <c r="U707" s="57">
        <f t="shared" si="200"/>
        <v>0</v>
      </c>
      <c r="V707" s="57">
        <f t="shared" si="201"/>
        <v>0</v>
      </c>
      <c r="W707" s="57">
        <f t="shared" si="202"/>
        <v>0</v>
      </c>
      <c r="X707" s="57">
        <f>IF(W707=0,0,SUM($U$16:U707))</f>
        <v>0</v>
      </c>
      <c r="Y707" s="22" t="str">
        <f t="shared" si="203"/>
        <v/>
      </c>
      <c r="Z707" s="15">
        <f t="shared" si="204"/>
        <v>29</v>
      </c>
    </row>
    <row r="708" spans="19:26" x14ac:dyDescent="0.3">
      <c r="S708" s="10">
        <f t="shared" si="198"/>
        <v>693</v>
      </c>
      <c r="T708" s="57">
        <f t="shared" si="199"/>
        <v>0</v>
      </c>
      <c r="U708" s="57">
        <f t="shared" si="200"/>
        <v>0</v>
      </c>
      <c r="V708" s="57">
        <f t="shared" si="201"/>
        <v>0</v>
      </c>
      <c r="W708" s="57">
        <f t="shared" si="202"/>
        <v>0</v>
      </c>
      <c r="X708" s="57">
        <f>IF(W708=0,0,SUM($U$16:U708))</f>
        <v>0</v>
      </c>
      <c r="Y708" s="22" t="str">
        <f t="shared" si="203"/>
        <v/>
      </c>
      <c r="Z708" s="15">
        <f t="shared" si="204"/>
        <v>29</v>
      </c>
    </row>
    <row r="709" spans="19:26" x14ac:dyDescent="0.3">
      <c r="S709" s="10">
        <f t="shared" si="198"/>
        <v>694</v>
      </c>
      <c r="T709" s="57">
        <f t="shared" si="199"/>
        <v>0</v>
      </c>
      <c r="U709" s="57">
        <f t="shared" si="200"/>
        <v>0</v>
      </c>
      <c r="V709" s="57">
        <f t="shared" si="201"/>
        <v>0</v>
      </c>
      <c r="W709" s="57">
        <f t="shared" si="202"/>
        <v>0</v>
      </c>
      <c r="X709" s="57">
        <f>IF(W709=0,0,SUM($U$16:U709))</f>
        <v>0</v>
      </c>
      <c r="Y709" s="22" t="str">
        <f t="shared" si="203"/>
        <v/>
      </c>
      <c r="Z709" s="15">
        <f t="shared" si="204"/>
        <v>29</v>
      </c>
    </row>
    <row r="710" spans="19:26" x14ac:dyDescent="0.3">
      <c r="S710" s="10">
        <f t="shared" si="198"/>
        <v>695</v>
      </c>
      <c r="T710" s="57">
        <f t="shared" si="199"/>
        <v>0</v>
      </c>
      <c r="U710" s="57">
        <f t="shared" si="200"/>
        <v>0</v>
      </c>
      <c r="V710" s="57">
        <f t="shared" si="201"/>
        <v>0</v>
      </c>
      <c r="W710" s="57">
        <f t="shared" si="202"/>
        <v>0</v>
      </c>
      <c r="X710" s="57">
        <f>IF(W710=0,0,SUM($U$16:U710))</f>
        <v>0</v>
      </c>
      <c r="Y710" s="22" t="str">
        <f t="shared" si="203"/>
        <v/>
      </c>
      <c r="Z710" s="15">
        <f t="shared" si="204"/>
        <v>29</v>
      </c>
    </row>
    <row r="711" spans="19:26" x14ac:dyDescent="0.3">
      <c r="S711" s="10">
        <f t="shared" si="198"/>
        <v>696</v>
      </c>
      <c r="T711" s="57">
        <f t="shared" si="199"/>
        <v>0</v>
      </c>
      <c r="U711" s="57">
        <f t="shared" si="200"/>
        <v>0</v>
      </c>
      <c r="V711" s="57">
        <f t="shared" si="201"/>
        <v>0</v>
      </c>
      <c r="W711" s="57">
        <f t="shared" si="202"/>
        <v>0</v>
      </c>
      <c r="X711" s="57">
        <f>IF(W711=0,0,SUM($U$16:U711))</f>
        <v>0</v>
      </c>
      <c r="Y711" s="22" t="str">
        <f t="shared" si="203"/>
        <v/>
      </c>
      <c r="Z711" s="15">
        <f t="shared" si="204"/>
        <v>29</v>
      </c>
    </row>
    <row r="712" spans="19:26" x14ac:dyDescent="0.3">
      <c r="S712" s="10">
        <f t="shared" si="198"/>
        <v>697</v>
      </c>
      <c r="T712" s="57">
        <f t="shared" si="199"/>
        <v>0</v>
      </c>
      <c r="U712" s="57">
        <f t="shared" si="200"/>
        <v>0</v>
      </c>
      <c r="V712" s="57">
        <f t="shared" si="201"/>
        <v>0</v>
      </c>
      <c r="W712" s="57">
        <f t="shared" si="202"/>
        <v>0</v>
      </c>
      <c r="X712" s="57">
        <f>IF(W712=0,0,SUM($U$16:U712))</f>
        <v>0</v>
      </c>
      <c r="Y712" s="22" t="str">
        <f t="shared" si="203"/>
        <v/>
      </c>
      <c r="Z712" s="15">
        <f t="shared" si="204"/>
        <v>30</v>
      </c>
    </row>
    <row r="713" spans="19:26" x14ac:dyDescent="0.3">
      <c r="S713" s="10">
        <f t="shared" si="198"/>
        <v>698</v>
      </c>
      <c r="T713" s="57">
        <f t="shared" si="199"/>
        <v>0</v>
      </c>
      <c r="U713" s="57">
        <f t="shared" si="200"/>
        <v>0</v>
      </c>
      <c r="V713" s="57">
        <f t="shared" si="201"/>
        <v>0</v>
      </c>
      <c r="W713" s="57">
        <f t="shared" si="202"/>
        <v>0</v>
      </c>
      <c r="X713" s="57">
        <f>IF(W713=0,0,SUM($U$16:U713))</f>
        <v>0</v>
      </c>
      <c r="Y713" s="22" t="str">
        <f t="shared" si="203"/>
        <v/>
      </c>
      <c r="Z713" s="15">
        <f t="shared" si="204"/>
        <v>30</v>
      </c>
    </row>
    <row r="714" spans="19:26" x14ac:dyDescent="0.3">
      <c r="S714" s="10">
        <f t="shared" si="198"/>
        <v>699</v>
      </c>
      <c r="T714" s="57">
        <f t="shared" si="199"/>
        <v>0</v>
      </c>
      <c r="U714" s="57">
        <f t="shared" si="200"/>
        <v>0</v>
      </c>
      <c r="V714" s="57">
        <f t="shared" si="201"/>
        <v>0</v>
      </c>
      <c r="W714" s="57">
        <f t="shared" si="202"/>
        <v>0</v>
      </c>
      <c r="X714" s="57">
        <f>IF(W714=0,0,SUM($U$16:U714))</f>
        <v>0</v>
      </c>
      <c r="Y714" s="22" t="str">
        <f t="shared" si="203"/>
        <v/>
      </c>
      <c r="Z714" s="15">
        <f t="shared" si="204"/>
        <v>30</v>
      </c>
    </row>
    <row r="715" spans="19:26" x14ac:dyDescent="0.3">
      <c r="S715" s="10">
        <f t="shared" si="198"/>
        <v>700</v>
      </c>
      <c r="T715" s="57">
        <f t="shared" si="199"/>
        <v>0</v>
      </c>
      <c r="U715" s="57">
        <f t="shared" si="200"/>
        <v>0</v>
      </c>
      <c r="V715" s="57">
        <f t="shared" si="201"/>
        <v>0</v>
      </c>
      <c r="W715" s="57">
        <f t="shared" si="202"/>
        <v>0</v>
      </c>
      <c r="X715" s="57">
        <f>IF(W715=0,0,SUM($U$16:U715))</f>
        <v>0</v>
      </c>
      <c r="Y715" s="22" t="str">
        <f t="shared" si="203"/>
        <v/>
      </c>
      <c r="Z715" s="15">
        <f t="shared" si="204"/>
        <v>30</v>
      </c>
    </row>
    <row r="716" spans="19:26" x14ac:dyDescent="0.3">
      <c r="S716" s="10">
        <f t="shared" si="198"/>
        <v>701</v>
      </c>
      <c r="T716" s="57">
        <f t="shared" si="199"/>
        <v>0</v>
      </c>
      <c r="U716" s="57">
        <f t="shared" si="200"/>
        <v>0</v>
      </c>
      <c r="V716" s="57">
        <f t="shared" si="201"/>
        <v>0</v>
      </c>
      <c r="W716" s="57">
        <f t="shared" si="202"/>
        <v>0</v>
      </c>
      <c r="X716" s="57">
        <f>IF(W716=0,0,SUM($U$16:U716))</f>
        <v>0</v>
      </c>
      <c r="Y716" s="22" t="str">
        <f t="shared" si="203"/>
        <v/>
      </c>
      <c r="Z716" s="15">
        <f t="shared" si="204"/>
        <v>30</v>
      </c>
    </row>
    <row r="717" spans="19:26" x14ac:dyDescent="0.3">
      <c r="S717" s="10">
        <f t="shared" si="198"/>
        <v>702</v>
      </c>
      <c r="T717" s="57">
        <f t="shared" si="199"/>
        <v>0</v>
      </c>
      <c r="U717" s="57">
        <f t="shared" si="200"/>
        <v>0</v>
      </c>
      <c r="V717" s="57">
        <f t="shared" si="201"/>
        <v>0</v>
      </c>
      <c r="W717" s="57">
        <f t="shared" si="202"/>
        <v>0</v>
      </c>
      <c r="X717" s="57">
        <f>IF(W717=0,0,SUM($U$16:U717))</f>
        <v>0</v>
      </c>
      <c r="Y717" s="22" t="str">
        <f t="shared" si="203"/>
        <v/>
      </c>
      <c r="Z717" s="15">
        <f t="shared" si="204"/>
        <v>30</v>
      </c>
    </row>
    <row r="718" spans="19:26" x14ac:dyDescent="0.3">
      <c r="S718" s="10">
        <f t="shared" si="198"/>
        <v>703</v>
      </c>
      <c r="T718" s="57">
        <f t="shared" si="199"/>
        <v>0</v>
      </c>
      <c r="U718" s="57">
        <f t="shared" si="200"/>
        <v>0</v>
      </c>
      <c r="V718" s="57">
        <f t="shared" si="201"/>
        <v>0</v>
      </c>
      <c r="W718" s="57">
        <f t="shared" si="202"/>
        <v>0</v>
      </c>
      <c r="X718" s="57">
        <f>IF(W718=0,0,SUM($U$16:U718))</f>
        <v>0</v>
      </c>
      <c r="Y718" s="22" t="str">
        <f t="shared" si="203"/>
        <v/>
      </c>
      <c r="Z718" s="15">
        <f t="shared" si="204"/>
        <v>30</v>
      </c>
    </row>
    <row r="719" spans="19:26" x14ac:dyDescent="0.3">
      <c r="S719" s="10">
        <f t="shared" si="198"/>
        <v>704</v>
      </c>
      <c r="T719" s="57">
        <f t="shared" si="199"/>
        <v>0</v>
      </c>
      <c r="U719" s="57">
        <f t="shared" si="200"/>
        <v>0</v>
      </c>
      <c r="V719" s="57">
        <f t="shared" si="201"/>
        <v>0</v>
      </c>
      <c r="W719" s="57">
        <f t="shared" si="202"/>
        <v>0</v>
      </c>
      <c r="X719" s="57">
        <f>IF(W719=0,0,SUM($U$16:U719))</f>
        <v>0</v>
      </c>
      <c r="Y719" s="22" t="str">
        <f t="shared" si="203"/>
        <v/>
      </c>
      <c r="Z719" s="15">
        <f t="shared" si="204"/>
        <v>30</v>
      </c>
    </row>
    <row r="720" spans="19:26" x14ac:dyDescent="0.3">
      <c r="S720" s="10">
        <f t="shared" si="198"/>
        <v>705</v>
      </c>
      <c r="T720" s="57">
        <f t="shared" si="199"/>
        <v>0</v>
      </c>
      <c r="U720" s="57">
        <f t="shared" si="200"/>
        <v>0</v>
      </c>
      <c r="V720" s="57">
        <f t="shared" si="201"/>
        <v>0</v>
      </c>
      <c r="W720" s="57">
        <f t="shared" si="202"/>
        <v>0</v>
      </c>
      <c r="X720" s="57">
        <f>IF(W720=0,0,SUM($U$16:U720))</f>
        <v>0</v>
      </c>
      <c r="Y720" s="22" t="str">
        <f t="shared" si="203"/>
        <v/>
      </c>
      <c r="Z720" s="15">
        <f t="shared" si="204"/>
        <v>30</v>
      </c>
    </row>
    <row r="721" spans="19:26" x14ac:dyDescent="0.3">
      <c r="S721" s="10">
        <f t="shared" ref="S721:S784" si="205">S720+1</f>
        <v>706</v>
      </c>
      <c r="T721" s="57">
        <f t="shared" si="199"/>
        <v>0</v>
      </c>
      <c r="U721" s="57">
        <f t="shared" si="200"/>
        <v>0</v>
      </c>
      <c r="V721" s="57">
        <f t="shared" si="201"/>
        <v>0</v>
      </c>
      <c r="W721" s="57">
        <f t="shared" si="202"/>
        <v>0</v>
      </c>
      <c r="X721" s="57">
        <f>IF(W721=0,0,SUM($U$16:U721))</f>
        <v>0</v>
      </c>
      <c r="Y721" s="22" t="str">
        <f t="shared" si="203"/>
        <v/>
      </c>
      <c r="Z721" s="15">
        <f t="shared" si="204"/>
        <v>30</v>
      </c>
    </row>
    <row r="722" spans="19:26" x14ac:dyDescent="0.3">
      <c r="S722" s="10">
        <f t="shared" si="205"/>
        <v>707</v>
      </c>
      <c r="T722" s="57">
        <f t="shared" si="199"/>
        <v>0</v>
      </c>
      <c r="U722" s="57">
        <f t="shared" si="200"/>
        <v>0</v>
      </c>
      <c r="V722" s="57">
        <f t="shared" si="201"/>
        <v>0</v>
      </c>
      <c r="W722" s="57">
        <f t="shared" si="202"/>
        <v>0</v>
      </c>
      <c r="X722" s="57">
        <f>IF(W722=0,0,SUM($U$16:U722))</f>
        <v>0</v>
      </c>
      <c r="Y722" s="22" t="str">
        <f t="shared" si="203"/>
        <v/>
      </c>
      <c r="Z722" s="15">
        <f t="shared" si="204"/>
        <v>30</v>
      </c>
    </row>
    <row r="723" spans="19:26" x14ac:dyDescent="0.3">
      <c r="S723" s="10">
        <f t="shared" si="205"/>
        <v>708</v>
      </c>
      <c r="T723" s="57">
        <f t="shared" si="199"/>
        <v>0</v>
      </c>
      <c r="U723" s="57">
        <f t="shared" si="200"/>
        <v>0</v>
      </c>
      <c r="V723" s="57">
        <f t="shared" si="201"/>
        <v>0</v>
      </c>
      <c r="W723" s="57">
        <f t="shared" si="202"/>
        <v>0</v>
      </c>
      <c r="X723" s="57">
        <f>IF(W723=0,0,SUM($U$16:U723))</f>
        <v>0</v>
      </c>
      <c r="Y723" s="22" t="str">
        <f t="shared" si="203"/>
        <v/>
      </c>
      <c r="Z723" s="15">
        <f t="shared" si="204"/>
        <v>30</v>
      </c>
    </row>
    <row r="724" spans="19:26" x14ac:dyDescent="0.3">
      <c r="S724" s="10">
        <f t="shared" si="205"/>
        <v>709</v>
      </c>
      <c r="T724" s="57">
        <f t="shared" si="199"/>
        <v>0</v>
      </c>
      <c r="U724" s="57">
        <f t="shared" si="200"/>
        <v>0</v>
      </c>
      <c r="V724" s="57">
        <f t="shared" si="201"/>
        <v>0</v>
      </c>
      <c r="W724" s="57">
        <f t="shared" si="202"/>
        <v>0</v>
      </c>
      <c r="X724" s="57">
        <f>IF(W724=0,0,SUM($U$16:U724))</f>
        <v>0</v>
      </c>
      <c r="Y724" s="22" t="str">
        <f t="shared" si="203"/>
        <v/>
      </c>
      <c r="Z724" s="15">
        <f t="shared" si="204"/>
        <v>30</v>
      </c>
    </row>
    <row r="725" spans="19:26" x14ac:dyDescent="0.3">
      <c r="S725" s="10">
        <f t="shared" si="205"/>
        <v>710</v>
      </c>
      <c r="T725" s="57">
        <f t="shared" ref="T725:T788" si="206">MIN(W724+U725,$T$8)</f>
        <v>0</v>
      </c>
      <c r="U725" s="57">
        <f t="shared" ref="U725:U788" si="207">W724*$T$4/26</f>
        <v>0</v>
      </c>
      <c r="V725" s="57">
        <f t="shared" ref="V725:V788" si="208">T725-U725</f>
        <v>0</v>
      </c>
      <c r="W725" s="57">
        <f t="shared" ref="W725:W788" si="209">MAX(W724-V725,0)</f>
        <v>0</v>
      </c>
      <c r="X725" s="57">
        <f>IF(W725=0,0,SUM($U$16:U725))</f>
        <v>0</v>
      </c>
      <c r="Y725" s="22" t="str">
        <f t="shared" ref="Y725:Y788" si="210">IF(AND(MAX(T726:X726)=0,MAX(T725:X725)&lt;&gt;0),"Payoff","")</f>
        <v/>
      </c>
      <c r="Z725" s="15">
        <f t="shared" si="204"/>
        <v>30</v>
      </c>
    </row>
    <row r="726" spans="19:26" x14ac:dyDescent="0.3">
      <c r="S726" s="10">
        <f t="shared" si="205"/>
        <v>711</v>
      </c>
      <c r="T726" s="57">
        <f t="shared" si="206"/>
        <v>0</v>
      </c>
      <c r="U726" s="57">
        <f t="shared" si="207"/>
        <v>0</v>
      </c>
      <c r="V726" s="57">
        <f t="shared" si="208"/>
        <v>0</v>
      </c>
      <c r="W726" s="57">
        <f t="shared" si="209"/>
        <v>0</v>
      </c>
      <c r="X726" s="57">
        <f>IF(W726=0,0,SUM($U$16:U726))</f>
        <v>0</v>
      </c>
      <c r="Y726" s="22" t="str">
        <f t="shared" si="210"/>
        <v/>
      </c>
      <c r="Z726" s="15">
        <f t="shared" si="204"/>
        <v>30</v>
      </c>
    </row>
    <row r="727" spans="19:26" x14ac:dyDescent="0.3">
      <c r="S727" s="10">
        <f t="shared" si="205"/>
        <v>712</v>
      </c>
      <c r="T727" s="57">
        <f t="shared" si="206"/>
        <v>0</v>
      </c>
      <c r="U727" s="57">
        <f t="shared" si="207"/>
        <v>0</v>
      </c>
      <c r="V727" s="57">
        <f t="shared" si="208"/>
        <v>0</v>
      </c>
      <c r="W727" s="57">
        <f t="shared" si="209"/>
        <v>0</v>
      </c>
      <c r="X727" s="57">
        <f>IF(W727=0,0,SUM($U$16:U727))</f>
        <v>0</v>
      </c>
      <c r="Y727" s="22" t="str">
        <f t="shared" si="210"/>
        <v/>
      </c>
      <c r="Z727" s="15">
        <f t="shared" si="204"/>
        <v>30</v>
      </c>
    </row>
    <row r="728" spans="19:26" x14ac:dyDescent="0.3">
      <c r="S728" s="10">
        <f t="shared" si="205"/>
        <v>713</v>
      </c>
      <c r="T728" s="57">
        <f t="shared" si="206"/>
        <v>0</v>
      </c>
      <c r="U728" s="57">
        <f t="shared" si="207"/>
        <v>0</v>
      </c>
      <c r="V728" s="57">
        <f t="shared" si="208"/>
        <v>0</v>
      </c>
      <c r="W728" s="57">
        <f t="shared" si="209"/>
        <v>0</v>
      </c>
      <c r="X728" s="57">
        <f>IF(W728=0,0,SUM($U$16:U728))</f>
        <v>0</v>
      </c>
      <c r="Y728" s="22" t="str">
        <f t="shared" si="210"/>
        <v/>
      </c>
      <c r="Z728" s="15">
        <f t="shared" si="204"/>
        <v>30</v>
      </c>
    </row>
    <row r="729" spans="19:26" x14ac:dyDescent="0.3">
      <c r="S729" s="10">
        <f t="shared" si="205"/>
        <v>714</v>
      </c>
      <c r="T729" s="57">
        <f t="shared" si="206"/>
        <v>0</v>
      </c>
      <c r="U729" s="57">
        <f t="shared" si="207"/>
        <v>0</v>
      </c>
      <c r="V729" s="57">
        <f t="shared" si="208"/>
        <v>0</v>
      </c>
      <c r="W729" s="57">
        <f t="shared" si="209"/>
        <v>0</v>
      </c>
      <c r="X729" s="57">
        <f>IF(W729=0,0,SUM($U$16:U729))</f>
        <v>0</v>
      </c>
      <c r="Y729" s="22" t="str">
        <f t="shared" si="210"/>
        <v/>
      </c>
      <c r="Z729" s="15">
        <f t="shared" si="204"/>
        <v>30</v>
      </c>
    </row>
    <row r="730" spans="19:26" x14ac:dyDescent="0.3">
      <c r="S730" s="10">
        <f t="shared" si="205"/>
        <v>715</v>
      </c>
      <c r="T730" s="57">
        <f t="shared" si="206"/>
        <v>0</v>
      </c>
      <c r="U730" s="57">
        <f t="shared" si="207"/>
        <v>0</v>
      </c>
      <c r="V730" s="57">
        <f t="shared" si="208"/>
        <v>0</v>
      </c>
      <c r="W730" s="57">
        <f t="shared" si="209"/>
        <v>0</v>
      </c>
      <c r="X730" s="57">
        <f>IF(W730=0,0,SUM($U$16:U730))</f>
        <v>0</v>
      </c>
      <c r="Y730" s="22" t="str">
        <f t="shared" si="210"/>
        <v/>
      </c>
      <c r="Z730" s="15">
        <f t="shared" si="204"/>
        <v>30</v>
      </c>
    </row>
    <row r="731" spans="19:26" x14ac:dyDescent="0.3">
      <c r="S731" s="10">
        <f t="shared" si="205"/>
        <v>716</v>
      </c>
      <c r="T731" s="57">
        <f t="shared" si="206"/>
        <v>0</v>
      </c>
      <c r="U731" s="57">
        <f t="shared" si="207"/>
        <v>0</v>
      </c>
      <c r="V731" s="57">
        <f t="shared" si="208"/>
        <v>0</v>
      </c>
      <c r="W731" s="57">
        <f t="shared" si="209"/>
        <v>0</v>
      </c>
      <c r="X731" s="57">
        <f>IF(W731=0,0,SUM($U$16:U731))</f>
        <v>0</v>
      </c>
      <c r="Y731" s="22" t="str">
        <f t="shared" si="210"/>
        <v/>
      </c>
      <c r="Z731" s="15">
        <f t="shared" si="204"/>
        <v>30</v>
      </c>
    </row>
    <row r="732" spans="19:26" x14ac:dyDescent="0.3">
      <c r="S732" s="10">
        <f t="shared" si="205"/>
        <v>717</v>
      </c>
      <c r="T732" s="57">
        <f t="shared" si="206"/>
        <v>0</v>
      </c>
      <c r="U732" s="57">
        <f t="shared" si="207"/>
        <v>0</v>
      </c>
      <c r="V732" s="57">
        <f t="shared" si="208"/>
        <v>0</v>
      </c>
      <c r="W732" s="57">
        <f t="shared" si="209"/>
        <v>0</v>
      </c>
      <c r="X732" s="57">
        <f>IF(W732=0,0,SUM($U$16:U732))</f>
        <v>0</v>
      </c>
      <c r="Y732" s="22" t="str">
        <f t="shared" si="210"/>
        <v/>
      </c>
      <c r="Z732" s="15">
        <f t="shared" si="204"/>
        <v>30</v>
      </c>
    </row>
    <row r="733" spans="19:26" x14ac:dyDescent="0.3">
      <c r="S733" s="10">
        <f t="shared" si="205"/>
        <v>718</v>
      </c>
      <c r="T733" s="57">
        <f t="shared" si="206"/>
        <v>0</v>
      </c>
      <c r="U733" s="57">
        <f t="shared" si="207"/>
        <v>0</v>
      </c>
      <c r="V733" s="57">
        <f t="shared" si="208"/>
        <v>0</v>
      </c>
      <c r="W733" s="57">
        <f t="shared" si="209"/>
        <v>0</v>
      </c>
      <c r="X733" s="57">
        <f>IF(W733=0,0,SUM($U$16:U733))</f>
        <v>0</v>
      </c>
      <c r="Y733" s="22" t="str">
        <f t="shared" si="210"/>
        <v/>
      </c>
      <c r="Z733" s="15">
        <f t="shared" si="204"/>
        <v>30</v>
      </c>
    </row>
    <row r="734" spans="19:26" x14ac:dyDescent="0.3">
      <c r="S734" s="10">
        <f t="shared" si="205"/>
        <v>719</v>
      </c>
      <c r="T734" s="57">
        <f t="shared" si="206"/>
        <v>0</v>
      </c>
      <c r="U734" s="57">
        <f t="shared" si="207"/>
        <v>0</v>
      </c>
      <c r="V734" s="57">
        <f t="shared" si="208"/>
        <v>0</v>
      </c>
      <c r="W734" s="57">
        <f t="shared" si="209"/>
        <v>0</v>
      </c>
      <c r="X734" s="57">
        <f>IF(W734=0,0,SUM($U$16:U734))</f>
        <v>0</v>
      </c>
      <c r="Y734" s="22" t="str">
        <f t="shared" si="210"/>
        <v/>
      </c>
      <c r="Z734" s="15">
        <f t="shared" si="204"/>
        <v>30</v>
      </c>
    </row>
    <row r="735" spans="19:26" x14ac:dyDescent="0.3">
      <c r="S735" s="10">
        <f t="shared" si="205"/>
        <v>720</v>
      </c>
      <c r="T735" s="57">
        <f t="shared" si="206"/>
        <v>0</v>
      </c>
      <c r="U735" s="57">
        <f t="shared" si="207"/>
        <v>0</v>
      </c>
      <c r="V735" s="57">
        <f t="shared" si="208"/>
        <v>0</v>
      </c>
      <c r="W735" s="57">
        <f t="shared" si="209"/>
        <v>0</v>
      </c>
      <c r="X735" s="57">
        <f>IF(W735=0,0,SUM($U$16:U735))</f>
        <v>0</v>
      </c>
      <c r="Y735" s="22" t="str">
        <f t="shared" si="210"/>
        <v/>
      </c>
      <c r="Z735" s="15">
        <f t="shared" si="204"/>
        <v>30</v>
      </c>
    </row>
    <row r="736" spans="19:26" x14ac:dyDescent="0.3">
      <c r="S736" s="10">
        <f t="shared" si="205"/>
        <v>721</v>
      </c>
      <c r="T736" s="57">
        <f t="shared" si="206"/>
        <v>0</v>
      </c>
      <c r="U736" s="57">
        <f t="shared" si="207"/>
        <v>0</v>
      </c>
      <c r="V736" s="57">
        <f t="shared" si="208"/>
        <v>0</v>
      </c>
      <c r="W736" s="57">
        <f t="shared" si="209"/>
        <v>0</v>
      </c>
      <c r="X736" s="57">
        <f>IF(W736=0,0,SUM($U$16:U736))</f>
        <v>0</v>
      </c>
      <c r="Y736" s="22" t="str">
        <f t="shared" si="210"/>
        <v/>
      </c>
      <c r="Z736" s="15">
        <f t="shared" si="204"/>
        <v>31</v>
      </c>
    </row>
    <row r="737" spans="19:26" x14ac:dyDescent="0.3">
      <c r="S737" s="10">
        <f t="shared" si="205"/>
        <v>722</v>
      </c>
      <c r="T737" s="57">
        <f t="shared" si="206"/>
        <v>0</v>
      </c>
      <c r="U737" s="57">
        <f t="shared" si="207"/>
        <v>0</v>
      </c>
      <c r="V737" s="57">
        <f t="shared" si="208"/>
        <v>0</v>
      </c>
      <c r="W737" s="57">
        <f t="shared" si="209"/>
        <v>0</v>
      </c>
      <c r="X737" s="57">
        <f>IF(W737=0,0,SUM($U$16:U737))</f>
        <v>0</v>
      </c>
      <c r="Y737" s="22" t="str">
        <f t="shared" si="210"/>
        <v/>
      </c>
      <c r="Z737" s="15">
        <f t="shared" si="204"/>
        <v>31</v>
      </c>
    </row>
    <row r="738" spans="19:26" x14ac:dyDescent="0.3">
      <c r="S738" s="10">
        <f t="shared" si="205"/>
        <v>723</v>
      </c>
      <c r="T738" s="57">
        <f t="shared" si="206"/>
        <v>0</v>
      </c>
      <c r="U738" s="57">
        <f t="shared" si="207"/>
        <v>0</v>
      </c>
      <c r="V738" s="57">
        <f t="shared" si="208"/>
        <v>0</v>
      </c>
      <c r="W738" s="57">
        <f t="shared" si="209"/>
        <v>0</v>
      </c>
      <c r="X738" s="57">
        <f>IF(W738=0,0,SUM($U$16:U738))</f>
        <v>0</v>
      </c>
      <c r="Y738" s="22" t="str">
        <f t="shared" si="210"/>
        <v/>
      </c>
      <c r="Z738" s="15">
        <f t="shared" si="204"/>
        <v>31</v>
      </c>
    </row>
    <row r="739" spans="19:26" x14ac:dyDescent="0.3">
      <c r="S739" s="10">
        <f t="shared" si="205"/>
        <v>724</v>
      </c>
      <c r="T739" s="57">
        <f t="shared" si="206"/>
        <v>0</v>
      </c>
      <c r="U739" s="57">
        <f t="shared" si="207"/>
        <v>0</v>
      </c>
      <c r="V739" s="57">
        <f t="shared" si="208"/>
        <v>0</v>
      </c>
      <c r="W739" s="57">
        <f t="shared" si="209"/>
        <v>0</v>
      </c>
      <c r="X739" s="57">
        <f>IF(W739=0,0,SUM($U$16:U739))</f>
        <v>0</v>
      </c>
      <c r="Y739" s="22" t="str">
        <f t="shared" si="210"/>
        <v/>
      </c>
      <c r="Z739" s="15">
        <f t="shared" si="204"/>
        <v>31</v>
      </c>
    </row>
    <row r="740" spans="19:26" x14ac:dyDescent="0.3">
      <c r="S740" s="10">
        <f t="shared" si="205"/>
        <v>725</v>
      </c>
      <c r="T740" s="57">
        <f t="shared" si="206"/>
        <v>0</v>
      </c>
      <c r="U740" s="57">
        <f t="shared" si="207"/>
        <v>0</v>
      </c>
      <c r="V740" s="57">
        <f t="shared" si="208"/>
        <v>0</v>
      </c>
      <c r="W740" s="57">
        <f t="shared" si="209"/>
        <v>0</v>
      </c>
      <c r="X740" s="57">
        <f>IF(W740=0,0,SUM($U$16:U740))</f>
        <v>0</v>
      </c>
      <c r="Y740" s="22" t="str">
        <f t="shared" si="210"/>
        <v/>
      </c>
      <c r="Z740" s="15">
        <f t="shared" si="204"/>
        <v>31</v>
      </c>
    </row>
    <row r="741" spans="19:26" x14ac:dyDescent="0.3">
      <c r="S741" s="10">
        <f t="shared" si="205"/>
        <v>726</v>
      </c>
      <c r="T741" s="57">
        <f t="shared" si="206"/>
        <v>0</v>
      </c>
      <c r="U741" s="57">
        <f t="shared" si="207"/>
        <v>0</v>
      </c>
      <c r="V741" s="57">
        <f t="shared" si="208"/>
        <v>0</v>
      </c>
      <c r="W741" s="57">
        <f t="shared" si="209"/>
        <v>0</v>
      </c>
      <c r="X741" s="57">
        <f>IF(W741=0,0,SUM($U$16:U741))</f>
        <v>0</v>
      </c>
      <c r="Y741" s="22" t="str">
        <f t="shared" si="210"/>
        <v/>
      </c>
      <c r="Z741" s="15">
        <f t="shared" si="204"/>
        <v>31</v>
      </c>
    </row>
    <row r="742" spans="19:26" x14ac:dyDescent="0.3">
      <c r="S742" s="10">
        <f t="shared" si="205"/>
        <v>727</v>
      </c>
      <c r="T742" s="57">
        <f t="shared" si="206"/>
        <v>0</v>
      </c>
      <c r="U742" s="57">
        <f t="shared" si="207"/>
        <v>0</v>
      </c>
      <c r="V742" s="57">
        <f t="shared" si="208"/>
        <v>0</v>
      </c>
      <c r="W742" s="57">
        <f t="shared" si="209"/>
        <v>0</v>
      </c>
      <c r="X742" s="57">
        <f>IF(W742=0,0,SUM($U$16:U742))</f>
        <v>0</v>
      </c>
      <c r="Y742" s="22" t="str">
        <f t="shared" si="210"/>
        <v/>
      </c>
      <c r="Z742" s="15">
        <f t="shared" si="204"/>
        <v>31</v>
      </c>
    </row>
    <row r="743" spans="19:26" x14ac:dyDescent="0.3">
      <c r="S743" s="10">
        <f t="shared" si="205"/>
        <v>728</v>
      </c>
      <c r="T743" s="57">
        <f t="shared" si="206"/>
        <v>0</v>
      </c>
      <c r="U743" s="57">
        <f t="shared" si="207"/>
        <v>0</v>
      </c>
      <c r="V743" s="57">
        <f t="shared" si="208"/>
        <v>0</v>
      </c>
      <c r="W743" s="57">
        <f t="shared" si="209"/>
        <v>0</v>
      </c>
      <c r="X743" s="57">
        <f>IF(W743=0,0,SUM($U$16:U743))</f>
        <v>0</v>
      </c>
      <c r="Y743" s="22" t="str">
        <f t="shared" si="210"/>
        <v/>
      </c>
      <c r="Z743" s="15">
        <f t="shared" si="204"/>
        <v>31</v>
      </c>
    </row>
    <row r="744" spans="19:26" x14ac:dyDescent="0.3">
      <c r="S744" s="10">
        <f t="shared" si="205"/>
        <v>729</v>
      </c>
      <c r="T744" s="57">
        <f t="shared" si="206"/>
        <v>0</v>
      </c>
      <c r="U744" s="57">
        <f t="shared" si="207"/>
        <v>0</v>
      </c>
      <c r="V744" s="57">
        <f t="shared" si="208"/>
        <v>0</v>
      </c>
      <c r="W744" s="57">
        <f t="shared" si="209"/>
        <v>0</v>
      </c>
      <c r="X744" s="57">
        <f>IF(W744=0,0,SUM($U$16:U744))</f>
        <v>0</v>
      </c>
      <c r="Y744" s="22" t="str">
        <f t="shared" si="210"/>
        <v/>
      </c>
      <c r="Z744" s="15">
        <f t="shared" si="204"/>
        <v>31</v>
      </c>
    </row>
    <row r="745" spans="19:26" x14ac:dyDescent="0.3">
      <c r="S745" s="10">
        <f t="shared" si="205"/>
        <v>730</v>
      </c>
      <c r="T745" s="57">
        <f t="shared" si="206"/>
        <v>0</v>
      </c>
      <c r="U745" s="57">
        <f t="shared" si="207"/>
        <v>0</v>
      </c>
      <c r="V745" s="57">
        <f t="shared" si="208"/>
        <v>0</v>
      </c>
      <c r="W745" s="57">
        <f t="shared" si="209"/>
        <v>0</v>
      </c>
      <c r="X745" s="57">
        <f>IF(W745=0,0,SUM($U$16:U745))</f>
        <v>0</v>
      </c>
      <c r="Y745" s="22" t="str">
        <f t="shared" si="210"/>
        <v/>
      </c>
      <c r="Z745" s="15">
        <f t="shared" ref="Z745:Z808" si="211">Z721+1</f>
        <v>31</v>
      </c>
    </row>
    <row r="746" spans="19:26" x14ac:dyDescent="0.3">
      <c r="S746" s="10">
        <f t="shared" si="205"/>
        <v>731</v>
      </c>
      <c r="T746" s="57">
        <f t="shared" si="206"/>
        <v>0</v>
      </c>
      <c r="U746" s="57">
        <f t="shared" si="207"/>
        <v>0</v>
      </c>
      <c r="V746" s="57">
        <f t="shared" si="208"/>
        <v>0</v>
      </c>
      <c r="W746" s="57">
        <f t="shared" si="209"/>
        <v>0</v>
      </c>
      <c r="X746" s="57">
        <f>IF(W746=0,0,SUM($U$16:U746))</f>
        <v>0</v>
      </c>
      <c r="Y746" s="22" t="str">
        <f t="shared" si="210"/>
        <v/>
      </c>
      <c r="Z746" s="15">
        <f t="shared" si="211"/>
        <v>31</v>
      </c>
    </row>
    <row r="747" spans="19:26" x14ac:dyDescent="0.3">
      <c r="S747" s="10">
        <f t="shared" si="205"/>
        <v>732</v>
      </c>
      <c r="T747" s="57">
        <f t="shared" si="206"/>
        <v>0</v>
      </c>
      <c r="U747" s="57">
        <f t="shared" si="207"/>
        <v>0</v>
      </c>
      <c r="V747" s="57">
        <f t="shared" si="208"/>
        <v>0</v>
      </c>
      <c r="W747" s="57">
        <f t="shared" si="209"/>
        <v>0</v>
      </c>
      <c r="X747" s="57">
        <f>IF(W747=0,0,SUM($U$16:U747))</f>
        <v>0</v>
      </c>
      <c r="Y747" s="22" t="str">
        <f t="shared" si="210"/>
        <v/>
      </c>
      <c r="Z747" s="15">
        <f t="shared" si="211"/>
        <v>31</v>
      </c>
    </row>
    <row r="748" spans="19:26" x14ac:dyDescent="0.3">
      <c r="S748" s="10">
        <f t="shared" si="205"/>
        <v>733</v>
      </c>
      <c r="T748" s="57">
        <f t="shared" si="206"/>
        <v>0</v>
      </c>
      <c r="U748" s="57">
        <f t="shared" si="207"/>
        <v>0</v>
      </c>
      <c r="V748" s="57">
        <f t="shared" si="208"/>
        <v>0</v>
      </c>
      <c r="W748" s="57">
        <f t="shared" si="209"/>
        <v>0</v>
      </c>
      <c r="X748" s="57">
        <f>IF(W748=0,0,SUM($U$16:U748))</f>
        <v>0</v>
      </c>
      <c r="Y748" s="22" t="str">
        <f t="shared" si="210"/>
        <v/>
      </c>
      <c r="Z748" s="15">
        <f t="shared" si="211"/>
        <v>31</v>
      </c>
    </row>
    <row r="749" spans="19:26" x14ac:dyDescent="0.3">
      <c r="S749" s="10">
        <f t="shared" si="205"/>
        <v>734</v>
      </c>
      <c r="T749" s="57">
        <f t="shared" si="206"/>
        <v>0</v>
      </c>
      <c r="U749" s="57">
        <f t="shared" si="207"/>
        <v>0</v>
      </c>
      <c r="V749" s="57">
        <f t="shared" si="208"/>
        <v>0</v>
      </c>
      <c r="W749" s="57">
        <f t="shared" si="209"/>
        <v>0</v>
      </c>
      <c r="X749" s="57">
        <f>IF(W749=0,0,SUM($U$16:U749))</f>
        <v>0</v>
      </c>
      <c r="Y749" s="22" t="str">
        <f t="shared" si="210"/>
        <v/>
      </c>
      <c r="Z749" s="15">
        <f t="shared" si="211"/>
        <v>31</v>
      </c>
    </row>
    <row r="750" spans="19:26" x14ac:dyDescent="0.3">
      <c r="S750" s="10">
        <f t="shared" si="205"/>
        <v>735</v>
      </c>
      <c r="T750" s="57">
        <f t="shared" si="206"/>
        <v>0</v>
      </c>
      <c r="U750" s="57">
        <f t="shared" si="207"/>
        <v>0</v>
      </c>
      <c r="V750" s="57">
        <f t="shared" si="208"/>
        <v>0</v>
      </c>
      <c r="W750" s="57">
        <f t="shared" si="209"/>
        <v>0</v>
      </c>
      <c r="X750" s="57">
        <f>IF(W750=0,0,SUM($U$16:U750))</f>
        <v>0</v>
      </c>
      <c r="Y750" s="22" t="str">
        <f t="shared" si="210"/>
        <v/>
      </c>
      <c r="Z750" s="15">
        <f t="shared" si="211"/>
        <v>31</v>
      </c>
    </row>
    <row r="751" spans="19:26" x14ac:dyDescent="0.3">
      <c r="S751" s="10">
        <f t="shared" si="205"/>
        <v>736</v>
      </c>
      <c r="T751" s="57">
        <f t="shared" si="206"/>
        <v>0</v>
      </c>
      <c r="U751" s="57">
        <f t="shared" si="207"/>
        <v>0</v>
      </c>
      <c r="V751" s="57">
        <f t="shared" si="208"/>
        <v>0</v>
      </c>
      <c r="W751" s="57">
        <f t="shared" si="209"/>
        <v>0</v>
      </c>
      <c r="X751" s="57">
        <f>IF(W751=0,0,SUM($U$16:U751))</f>
        <v>0</v>
      </c>
      <c r="Y751" s="22" t="str">
        <f t="shared" si="210"/>
        <v/>
      </c>
      <c r="Z751" s="15">
        <f t="shared" si="211"/>
        <v>31</v>
      </c>
    </row>
    <row r="752" spans="19:26" x14ac:dyDescent="0.3">
      <c r="S752" s="10">
        <f t="shared" si="205"/>
        <v>737</v>
      </c>
      <c r="T752" s="57">
        <f t="shared" si="206"/>
        <v>0</v>
      </c>
      <c r="U752" s="57">
        <f t="shared" si="207"/>
        <v>0</v>
      </c>
      <c r="V752" s="57">
        <f t="shared" si="208"/>
        <v>0</v>
      </c>
      <c r="W752" s="57">
        <f t="shared" si="209"/>
        <v>0</v>
      </c>
      <c r="X752" s="57">
        <f>IF(W752=0,0,SUM($U$16:U752))</f>
        <v>0</v>
      </c>
      <c r="Y752" s="22" t="str">
        <f t="shared" si="210"/>
        <v/>
      </c>
      <c r="Z752" s="15">
        <f t="shared" si="211"/>
        <v>31</v>
      </c>
    </row>
    <row r="753" spans="19:26" x14ac:dyDescent="0.3">
      <c r="S753" s="10">
        <f t="shared" si="205"/>
        <v>738</v>
      </c>
      <c r="T753" s="57">
        <f t="shared" si="206"/>
        <v>0</v>
      </c>
      <c r="U753" s="57">
        <f t="shared" si="207"/>
        <v>0</v>
      </c>
      <c r="V753" s="57">
        <f t="shared" si="208"/>
        <v>0</v>
      </c>
      <c r="W753" s="57">
        <f t="shared" si="209"/>
        <v>0</v>
      </c>
      <c r="X753" s="57">
        <f>IF(W753=0,0,SUM($U$16:U753))</f>
        <v>0</v>
      </c>
      <c r="Y753" s="22" t="str">
        <f t="shared" si="210"/>
        <v/>
      </c>
      <c r="Z753" s="15">
        <f t="shared" si="211"/>
        <v>31</v>
      </c>
    </row>
    <row r="754" spans="19:26" x14ac:dyDescent="0.3">
      <c r="S754" s="10">
        <f t="shared" si="205"/>
        <v>739</v>
      </c>
      <c r="T754" s="57">
        <f t="shared" si="206"/>
        <v>0</v>
      </c>
      <c r="U754" s="57">
        <f t="shared" si="207"/>
        <v>0</v>
      </c>
      <c r="V754" s="57">
        <f t="shared" si="208"/>
        <v>0</v>
      </c>
      <c r="W754" s="57">
        <f t="shared" si="209"/>
        <v>0</v>
      </c>
      <c r="X754" s="57">
        <f>IF(W754=0,0,SUM($U$16:U754))</f>
        <v>0</v>
      </c>
      <c r="Y754" s="22" t="str">
        <f t="shared" si="210"/>
        <v/>
      </c>
      <c r="Z754" s="15">
        <f t="shared" si="211"/>
        <v>31</v>
      </c>
    </row>
    <row r="755" spans="19:26" x14ac:dyDescent="0.3">
      <c r="S755" s="10">
        <f t="shared" si="205"/>
        <v>740</v>
      </c>
      <c r="T755" s="57">
        <f t="shared" si="206"/>
        <v>0</v>
      </c>
      <c r="U755" s="57">
        <f t="shared" si="207"/>
        <v>0</v>
      </c>
      <c r="V755" s="57">
        <f t="shared" si="208"/>
        <v>0</v>
      </c>
      <c r="W755" s="57">
        <f t="shared" si="209"/>
        <v>0</v>
      </c>
      <c r="X755" s="57">
        <f>IF(W755=0,0,SUM($U$16:U755))</f>
        <v>0</v>
      </c>
      <c r="Y755" s="22" t="str">
        <f t="shared" si="210"/>
        <v/>
      </c>
      <c r="Z755" s="15">
        <f t="shared" si="211"/>
        <v>31</v>
      </c>
    </row>
    <row r="756" spans="19:26" x14ac:dyDescent="0.3">
      <c r="S756" s="10">
        <f t="shared" si="205"/>
        <v>741</v>
      </c>
      <c r="T756" s="57">
        <f t="shared" si="206"/>
        <v>0</v>
      </c>
      <c r="U756" s="57">
        <f t="shared" si="207"/>
        <v>0</v>
      </c>
      <c r="V756" s="57">
        <f t="shared" si="208"/>
        <v>0</v>
      </c>
      <c r="W756" s="57">
        <f t="shared" si="209"/>
        <v>0</v>
      </c>
      <c r="X756" s="57">
        <f>IF(W756=0,0,SUM($U$16:U756))</f>
        <v>0</v>
      </c>
      <c r="Y756" s="22" t="str">
        <f t="shared" si="210"/>
        <v/>
      </c>
      <c r="Z756" s="15">
        <f t="shared" si="211"/>
        <v>31</v>
      </c>
    </row>
    <row r="757" spans="19:26" x14ac:dyDescent="0.3">
      <c r="S757" s="10">
        <f t="shared" si="205"/>
        <v>742</v>
      </c>
      <c r="T757" s="57">
        <f t="shared" si="206"/>
        <v>0</v>
      </c>
      <c r="U757" s="57">
        <f t="shared" si="207"/>
        <v>0</v>
      </c>
      <c r="V757" s="57">
        <f t="shared" si="208"/>
        <v>0</v>
      </c>
      <c r="W757" s="57">
        <f t="shared" si="209"/>
        <v>0</v>
      </c>
      <c r="X757" s="57">
        <f>IF(W757=0,0,SUM($U$16:U757))</f>
        <v>0</v>
      </c>
      <c r="Y757" s="22" t="str">
        <f t="shared" si="210"/>
        <v/>
      </c>
      <c r="Z757" s="15">
        <f t="shared" si="211"/>
        <v>31</v>
      </c>
    </row>
    <row r="758" spans="19:26" x14ac:dyDescent="0.3">
      <c r="S758" s="10">
        <f t="shared" si="205"/>
        <v>743</v>
      </c>
      <c r="T758" s="57">
        <f t="shared" si="206"/>
        <v>0</v>
      </c>
      <c r="U758" s="57">
        <f t="shared" si="207"/>
        <v>0</v>
      </c>
      <c r="V758" s="57">
        <f t="shared" si="208"/>
        <v>0</v>
      </c>
      <c r="W758" s="57">
        <f t="shared" si="209"/>
        <v>0</v>
      </c>
      <c r="X758" s="57">
        <f>IF(W758=0,0,SUM($U$16:U758))</f>
        <v>0</v>
      </c>
      <c r="Y758" s="22" t="str">
        <f t="shared" si="210"/>
        <v/>
      </c>
      <c r="Z758" s="15">
        <f t="shared" si="211"/>
        <v>31</v>
      </c>
    </row>
    <row r="759" spans="19:26" x14ac:dyDescent="0.3">
      <c r="S759" s="10">
        <f t="shared" si="205"/>
        <v>744</v>
      </c>
      <c r="T759" s="57">
        <f t="shared" si="206"/>
        <v>0</v>
      </c>
      <c r="U759" s="57">
        <f t="shared" si="207"/>
        <v>0</v>
      </c>
      <c r="V759" s="57">
        <f t="shared" si="208"/>
        <v>0</v>
      </c>
      <c r="W759" s="57">
        <f t="shared" si="209"/>
        <v>0</v>
      </c>
      <c r="X759" s="57">
        <f>IF(W759=0,0,SUM($U$16:U759))</f>
        <v>0</v>
      </c>
      <c r="Y759" s="22" t="str">
        <f t="shared" si="210"/>
        <v/>
      </c>
      <c r="Z759" s="15">
        <f t="shared" si="211"/>
        <v>31</v>
      </c>
    </row>
    <row r="760" spans="19:26" x14ac:dyDescent="0.3">
      <c r="S760" s="10">
        <f t="shared" si="205"/>
        <v>745</v>
      </c>
      <c r="T760" s="57">
        <f t="shared" si="206"/>
        <v>0</v>
      </c>
      <c r="U760" s="57">
        <f t="shared" si="207"/>
        <v>0</v>
      </c>
      <c r="V760" s="57">
        <f t="shared" si="208"/>
        <v>0</v>
      </c>
      <c r="W760" s="57">
        <f t="shared" si="209"/>
        <v>0</v>
      </c>
      <c r="X760" s="57">
        <f>IF(W760=0,0,SUM($U$16:U760))</f>
        <v>0</v>
      </c>
      <c r="Y760" s="22" t="str">
        <f t="shared" si="210"/>
        <v/>
      </c>
      <c r="Z760" s="15">
        <f t="shared" si="211"/>
        <v>32</v>
      </c>
    </row>
    <row r="761" spans="19:26" x14ac:dyDescent="0.3">
      <c r="S761" s="10">
        <f t="shared" si="205"/>
        <v>746</v>
      </c>
      <c r="T761" s="57">
        <f t="shared" si="206"/>
        <v>0</v>
      </c>
      <c r="U761" s="57">
        <f t="shared" si="207"/>
        <v>0</v>
      </c>
      <c r="V761" s="57">
        <f t="shared" si="208"/>
        <v>0</v>
      </c>
      <c r="W761" s="57">
        <f t="shared" si="209"/>
        <v>0</v>
      </c>
      <c r="X761" s="57">
        <f>IF(W761=0,0,SUM($U$16:U761))</f>
        <v>0</v>
      </c>
      <c r="Y761" s="22" t="str">
        <f t="shared" si="210"/>
        <v/>
      </c>
      <c r="Z761" s="15">
        <f t="shared" si="211"/>
        <v>32</v>
      </c>
    </row>
    <row r="762" spans="19:26" x14ac:dyDescent="0.3">
      <c r="S762" s="10">
        <f t="shared" si="205"/>
        <v>747</v>
      </c>
      <c r="T762" s="57">
        <f t="shared" si="206"/>
        <v>0</v>
      </c>
      <c r="U762" s="57">
        <f t="shared" si="207"/>
        <v>0</v>
      </c>
      <c r="V762" s="57">
        <f t="shared" si="208"/>
        <v>0</v>
      </c>
      <c r="W762" s="57">
        <f t="shared" si="209"/>
        <v>0</v>
      </c>
      <c r="X762" s="57">
        <f>IF(W762=0,0,SUM($U$16:U762))</f>
        <v>0</v>
      </c>
      <c r="Y762" s="22" t="str">
        <f t="shared" si="210"/>
        <v/>
      </c>
      <c r="Z762" s="15">
        <f t="shared" si="211"/>
        <v>32</v>
      </c>
    </row>
    <row r="763" spans="19:26" x14ac:dyDescent="0.3">
      <c r="S763" s="10">
        <f t="shared" si="205"/>
        <v>748</v>
      </c>
      <c r="T763" s="57">
        <f t="shared" si="206"/>
        <v>0</v>
      </c>
      <c r="U763" s="57">
        <f t="shared" si="207"/>
        <v>0</v>
      </c>
      <c r="V763" s="57">
        <f t="shared" si="208"/>
        <v>0</v>
      </c>
      <c r="W763" s="57">
        <f t="shared" si="209"/>
        <v>0</v>
      </c>
      <c r="X763" s="57">
        <f>IF(W763=0,0,SUM($U$16:U763))</f>
        <v>0</v>
      </c>
      <c r="Y763" s="22" t="str">
        <f t="shared" si="210"/>
        <v/>
      </c>
      <c r="Z763" s="15">
        <f t="shared" si="211"/>
        <v>32</v>
      </c>
    </row>
    <row r="764" spans="19:26" x14ac:dyDescent="0.3">
      <c r="S764" s="10">
        <f t="shared" si="205"/>
        <v>749</v>
      </c>
      <c r="T764" s="57">
        <f t="shared" si="206"/>
        <v>0</v>
      </c>
      <c r="U764" s="57">
        <f t="shared" si="207"/>
        <v>0</v>
      </c>
      <c r="V764" s="57">
        <f t="shared" si="208"/>
        <v>0</v>
      </c>
      <c r="W764" s="57">
        <f t="shared" si="209"/>
        <v>0</v>
      </c>
      <c r="X764" s="57">
        <f>IF(W764=0,0,SUM($U$16:U764))</f>
        <v>0</v>
      </c>
      <c r="Y764" s="22" t="str">
        <f t="shared" si="210"/>
        <v/>
      </c>
      <c r="Z764" s="15">
        <f t="shared" si="211"/>
        <v>32</v>
      </c>
    </row>
    <row r="765" spans="19:26" x14ac:dyDescent="0.3">
      <c r="S765" s="10">
        <f t="shared" si="205"/>
        <v>750</v>
      </c>
      <c r="T765" s="57">
        <f t="shared" si="206"/>
        <v>0</v>
      </c>
      <c r="U765" s="57">
        <f t="shared" si="207"/>
        <v>0</v>
      </c>
      <c r="V765" s="57">
        <f t="shared" si="208"/>
        <v>0</v>
      </c>
      <c r="W765" s="57">
        <f t="shared" si="209"/>
        <v>0</v>
      </c>
      <c r="X765" s="57">
        <f>IF(W765=0,0,SUM($U$16:U765))</f>
        <v>0</v>
      </c>
      <c r="Y765" s="22" t="str">
        <f t="shared" si="210"/>
        <v/>
      </c>
      <c r="Z765" s="15">
        <f t="shared" si="211"/>
        <v>32</v>
      </c>
    </row>
    <row r="766" spans="19:26" x14ac:dyDescent="0.3">
      <c r="S766" s="10">
        <f t="shared" si="205"/>
        <v>751</v>
      </c>
      <c r="T766" s="57">
        <f t="shared" si="206"/>
        <v>0</v>
      </c>
      <c r="U766" s="57">
        <f t="shared" si="207"/>
        <v>0</v>
      </c>
      <c r="V766" s="57">
        <f t="shared" si="208"/>
        <v>0</v>
      </c>
      <c r="W766" s="57">
        <f t="shared" si="209"/>
        <v>0</v>
      </c>
      <c r="X766" s="57">
        <f>IF(W766=0,0,SUM($U$16:U766))</f>
        <v>0</v>
      </c>
      <c r="Y766" s="22" t="str">
        <f t="shared" si="210"/>
        <v/>
      </c>
      <c r="Z766" s="15">
        <f t="shared" si="211"/>
        <v>32</v>
      </c>
    </row>
    <row r="767" spans="19:26" x14ac:dyDescent="0.3">
      <c r="S767" s="10">
        <f t="shared" si="205"/>
        <v>752</v>
      </c>
      <c r="T767" s="57">
        <f t="shared" si="206"/>
        <v>0</v>
      </c>
      <c r="U767" s="57">
        <f t="shared" si="207"/>
        <v>0</v>
      </c>
      <c r="V767" s="57">
        <f t="shared" si="208"/>
        <v>0</v>
      </c>
      <c r="W767" s="57">
        <f t="shared" si="209"/>
        <v>0</v>
      </c>
      <c r="X767" s="57">
        <f>IF(W767=0,0,SUM($U$16:U767))</f>
        <v>0</v>
      </c>
      <c r="Y767" s="22" t="str">
        <f t="shared" si="210"/>
        <v/>
      </c>
      <c r="Z767" s="15">
        <f t="shared" si="211"/>
        <v>32</v>
      </c>
    </row>
    <row r="768" spans="19:26" x14ac:dyDescent="0.3">
      <c r="S768" s="10">
        <f t="shared" si="205"/>
        <v>753</v>
      </c>
      <c r="T768" s="57">
        <f t="shared" si="206"/>
        <v>0</v>
      </c>
      <c r="U768" s="57">
        <f t="shared" si="207"/>
        <v>0</v>
      </c>
      <c r="V768" s="57">
        <f t="shared" si="208"/>
        <v>0</v>
      </c>
      <c r="W768" s="57">
        <f t="shared" si="209"/>
        <v>0</v>
      </c>
      <c r="X768" s="57">
        <f>IF(W768=0,0,SUM($U$16:U768))</f>
        <v>0</v>
      </c>
      <c r="Y768" s="22" t="str">
        <f t="shared" si="210"/>
        <v/>
      </c>
      <c r="Z768" s="15">
        <f t="shared" si="211"/>
        <v>32</v>
      </c>
    </row>
    <row r="769" spans="19:26" x14ac:dyDescent="0.3">
      <c r="S769" s="10">
        <f t="shared" si="205"/>
        <v>754</v>
      </c>
      <c r="T769" s="57">
        <f t="shared" si="206"/>
        <v>0</v>
      </c>
      <c r="U769" s="57">
        <f t="shared" si="207"/>
        <v>0</v>
      </c>
      <c r="V769" s="57">
        <f t="shared" si="208"/>
        <v>0</v>
      </c>
      <c r="W769" s="57">
        <f t="shared" si="209"/>
        <v>0</v>
      </c>
      <c r="X769" s="57">
        <f>IF(W769=0,0,SUM($U$16:U769))</f>
        <v>0</v>
      </c>
      <c r="Y769" s="22" t="str">
        <f t="shared" si="210"/>
        <v/>
      </c>
      <c r="Z769" s="15">
        <f t="shared" si="211"/>
        <v>32</v>
      </c>
    </row>
    <row r="770" spans="19:26" x14ac:dyDescent="0.3">
      <c r="S770" s="10">
        <f t="shared" si="205"/>
        <v>755</v>
      </c>
      <c r="T770" s="57">
        <f t="shared" si="206"/>
        <v>0</v>
      </c>
      <c r="U770" s="57">
        <f t="shared" si="207"/>
        <v>0</v>
      </c>
      <c r="V770" s="57">
        <f t="shared" si="208"/>
        <v>0</v>
      </c>
      <c r="W770" s="57">
        <f t="shared" si="209"/>
        <v>0</v>
      </c>
      <c r="X770" s="57">
        <f>IF(W770=0,0,SUM($U$16:U770))</f>
        <v>0</v>
      </c>
      <c r="Y770" s="22" t="str">
        <f t="shared" si="210"/>
        <v/>
      </c>
      <c r="Z770" s="15">
        <f t="shared" si="211"/>
        <v>32</v>
      </c>
    </row>
    <row r="771" spans="19:26" x14ac:dyDescent="0.3">
      <c r="S771" s="10">
        <f t="shared" si="205"/>
        <v>756</v>
      </c>
      <c r="T771" s="57">
        <f t="shared" si="206"/>
        <v>0</v>
      </c>
      <c r="U771" s="57">
        <f t="shared" si="207"/>
        <v>0</v>
      </c>
      <c r="V771" s="57">
        <f t="shared" si="208"/>
        <v>0</v>
      </c>
      <c r="W771" s="57">
        <f t="shared" si="209"/>
        <v>0</v>
      </c>
      <c r="X771" s="57">
        <f>IF(W771=0,0,SUM($U$16:U771))</f>
        <v>0</v>
      </c>
      <c r="Y771" s="22" t="str">
        <f t="shared" si="210"/>
        <v/>
      </c>
      <c r="Z771" s="15">
        <f t="shared" si="211"/>
        <v>32</v>
      </c>
    </row>
    <row r="772" spans="19:26" x14ac:dyDescent="0.3">
      <c r="S772" s="10">
        <f t="shared" si="205"/>
        <v>757</v>
      </c>
      <c r="T772" s="57">
        <f t="shared" si="206"/>
        <v>0</v>
      </c>
      <c r="U772" s="57">
        <f t="shared" si="207"/>
        <v>0</v>
      </c>
      <c r="V772" s="57">
        <f t="shared" si="208"/>
        <v>0</v>
      </c>
      <c r="W772" s="57">
        <f t="shared" si="209"/>
        <v>0</v>
      </c>
      <c r="X772" s="57">
        <f>IF(W772=0,0,SUM($U$16:U772))</f>
        <v>0</v>
      </c>
      <c r="Y772" s="22" t="str">
        <f t="shared" si="210"/>
        <v/>
      </c>
      <c r="Z772" s="15">
        <f t="shared" si="211"/>
        <v>32</v>
      </c>
    </row>
    <row r="773" spans="19:26" x14ac:dyDescent="0.3">
      <c r="S773" s="10">
        <f t="shared" si="205"/>
        <v>758</v>
      </c>
      <c r="T773" s="57">
        <f t="shared" si="206"/>
        <v>0</v>
      </c>
      <c r="U773" s="57">
        <f t="shared" si="207"/>
        <v>0</v>
      </c>
      <c r="V773" s="57">
        <f t="shared" si="208"/>
        <v>0</v>
      </c>
      <c r="W773" s="57">
        <f t="shared" si="209"/>
        <v>0</v>
      </c>
      <c r="X773" s="57">
        <f>IF(W773=0,0,SUM($U$16:U773))</f>
        <v>0</v>
      </c>
      <c r="Y773" s="22" t="str">
        <f t="shared" si="210"/>
        <v/>
      </c>
      <c r="Z773" s="15">
        <f t="shared" si="211"/>
        <v>32</v>
      </c>
    </row>
    <row r="774" spans="19:26" x14ac:dyDescent="0.3">
      <c r="S774" s="10">
        <f t="shared" si="205"/>
        <v>759</v>
      </c>
      <c r="T774" s="57">
        <f t="shared" si="206"/>
        <v>0</v>
      </c>
      <c r="U774" s="57">
        <f t="shared" si="207"/>
        <v>0</v>
      </c>
      <c r="V774" s="57">
        <f t="shared" si="208"/>
        <v>0</v>
      </c>
      <c r="W774" s="57">
        <f t="shared" si="209"/>
        <v>0</v>
      </c>
      <c r="X774" s="57">
        <f>IF(W774=0,0,SUM($U$16:U774))</f>
        <v>0</v>
      </c>
      <c r="Y774" s="22" t="str">
        <f t="shared" si="210"/>
        <v/>
      </c>
      <c r="Z774" s="15">
        <f t="shared" si="211"/>
        <v>32</v>
      </c>
    </row>
    <row r="775" spans="19:26" x14ac:dyDescent="0.3">
      <c r="S775" s="10">
        <f t="shared" si="205"/>
        <v>760</v>
      </c>
      <c r="T775" s="57">
        <f t="shared" si="206"/>
        <v>0</v>
      </c>
      <c r="U775" s="57">
        <f t="shared" si="207"/>
        <v>0</v>
      </c>
      <c r="V775" s="57">
        <f t="shared" si="208"/>
        <v>0</v>
      </c>
      <c r="W775" s="57">
        <f t="shared" si="209"/>
        <v>0</v>
      </c>
      <c r="X775" s="57">
        <f>IF(W775=0,0,SUM($U$16:U775))</f>
        <v>0</v>
      </c>
      <c r="Y775" s="22" t="str">
        <f t="shared" si="210"/>
        <v/>
      </c>
      <c r="Z775" s="15">
        <f t="shared" si="211"/>
        <v>32</v>
      </c>
    </row>
    <row r="776" spans="19:26" x14ac:dyDescent="0.3">
      <c r="S776" s="10">
        <f t="shared" si="205"/>
        <v>761</v>
      </c>
      <c r="T776" s="57">
        <f t="shared" si="206"/>
        <v>0</v>
      </c>
      <c r="U776" s="57">
        <f t="shared" si="207"/>
        <v>0</v>
      </c>
      <c r="V776" s="57">
        <f t="shared" si="208"/>
        <v>0</v>
      </c>
      <c r="W776" s="57">
        <f t="shared" si="209"/>
        <v>0</v>
      </c>
      <c r="X776" s="57">
        <f>IF(W776=0,0,SUM($U$16:U776))</f>
        <v>0</v>
      </c>
      <c r="Y776" s="22" t="str">
        <f t="shared" si="210"/>
        <v/>
      </c>
      <c r="Z776" s="15">
        <f t="shared" si="211"/>
        <v>32</v>
      </c>
    </row>
    <row r="777" spans="19:26" x14ac:dyDescent="0.3">
      <c r="S777" s="10">
        <f t="shared" si="205"/>
        <v>762</v>
      </c>
      <c r="T777" s="57">
        <f t="shared" si="206"/>
        <v>0</v>
      </c>
      <c r="U777" s="57">
        <f t="shared" si="207"/>
        <v>0</v>
      </c>
      <c r="V777" s="57">
        <f t="shared" si="208"/>
        <v>0</v>
      </c>
      <c r="W777" s="57">
        <f t="shared" si="209"/>
        <v>0</v>
      </c>
      <c r="X777" s="57">
        <f>IF(W777=0,0,SUM($U$16:U777))</f>
        <v>0</v>
      </c>
      <c r="Y777" s="22" t="str">
        <f t="shared" si="210"/>
        <v/>
      </c>
      <c r="Z777" s="15">
        <f t="shared" si="211"/>
        <v>32</v>
      </c>
    </row>
    <row r="778" spans="19:26" x14ac:dyDescent="0.3">
      <c r="S778" s="10">
        <f t="shared" si="205"/>
        <v>763</v>
      </c>
      <c r="T778" s="57">
        <f t="shared" si="206"/>
        <v>0</v>
      </c>
      <c r="U778" s="57">
        <f t="shared" si="207"/>
        <v>0</v>
      </c>
      <c r="V778" s="57">
        <f t="shared" si="208"/>
        <v>0</v>
      </c>
      <c r="W778" s="57">
        <f t="shared" si="209"/>
        <v>0</v>
      </c>
      <c r="X778" s="57">
        <f>IF(W778=0,0,SUM($U$16:U778))</f>
        <v>0</v>
      </c>
      <c r="Y778" s="22" t="str">
        <f t="shared" si="210"/>
        <v/>
      </c>
      <c r="Z778" s="15">
        <f t="shared" si="211"/>
        <v>32</v>
      </c>
    </row>
    <row r="779" spans="19:26" x14ac:dyDescent="0.3">
      <c r="S779" s="10">
        <f t="shared" si="205"/>
        <v>764</v>
      </c>
      <c r="T779" s="57">
        <f t="shared" si="206"/>
        <v>0</v>
      </c>
      <c r="U779" s="57">
        <f t="shared" si="207"/>
        <v>0</v>
      </c>
      <c r="V779" s="57">
        <f t="shared" si="208"/>
        <v>0</v>
      </c>
      <c r="W779" s="57">
        <f t="shared" si="209"/>
        <v>0</v>
      </c>
      <c r="X779" s="57">
        <f>IF(W779=0,0,SUM($U$16:U779))</f>
        <v>0</v>
      </c>
      <c r="Y779" s="22" t="str">
        <f t="shared" si="210"/>
        <v/>
      </c>
      <c r="Z779" s="15">
        <f t="shared" si="211"/>
        <v>32</v>
      </c>
    </row>
    <row r="780" spans="19:26" x14ac:dyDescent="0.3">
      <c r="S780" s="10">
        <f t="shared" si="205"/>
        <v>765</v>
      </c>
      <c r="T780" s="57">
        <f t="shared" si="206"/>
        <v>0</v>
      </c>
      <c r="U780" s="57">
        <f t="shared" si="207"/>
        <v>0</v>
      </c>
      <c r="V780" s="57">
        <f t="shared" si="208"/>
        <v>0</v>
      </c>
      <c r="W780" s="57">
        <f t="shared" si="209"/>
        <v>0</v>
      </c>
      <c r="X780" s="57">
        <f>IF(W780=0,0,SUM($U$16:U780))</f>
        <v>0</v>
      </c>
      <c r="Y780" s="22" t="str">
        <f t="shared" si="210"/>
        <v/>
      </c>
      <c r="Z780" s="15">
        <f t="shared" si="211"/>
        <v>32</v>
      </c>
    </row>
    <row r="781" spans="19:26" x14ac:dyDescent="0.3">
      <c r="S781" s="10">
        <f t="shared" si="205"/>
        <v>766</v>
      </c>
      <c r="T781" s="57">
        <f t="shared" si="206"/>
        <v>0</v>
      </c>
      <c r="U781" s="57">
        <f t="shared" si="207"/>
        <v>0</v>
      </c>
      <c r="V781" s="57">
        <f t="shared" si="208"/>
        <v>0</v>
      </c>
      <c r="W781" s="57">
        <f t="shared" si="209"/>
        <v>0</v>
      </c>
      <c r="X781" s="57">
        <f>IF(W781=0,0,SUM($U$16:U781))</f>
        <v>0</v>
      </c>
      <c r="Y781" s="22" t="str">
        <f t="shared" si="210"/>
        <v/>
      </c>
      <c r="Z781" s="15">
        <f t="shared" si="211"/>
        <v>32</v>
      </c>
    </row>
    <row r="782" spans="19:26" x14ac:dyDescent="0.3">
      <c r="S782" s="10">
        <f t="shared" si="205"/>
        <v>767</v>
      </c>
      <c r="T782" s="57">
        <f t="shared" si="206"/>
        <v>0</v>
      </c>
      <c r="U782" s="57">
        <f t="shared" si="207"/>
        <v>0</v>
      </c>
      <c r="V782" s="57">
        <f t="shared" si="208"/>
        <v>0</v>
      </c>
      <c r="W782" s="57">
        <f t="shared" si="209"/>
        <v>0</v>
      </c>
      <c r="X782" s="57">
        <f>IF(W782=0,0,SUM($U$16:U782))</f>
        <v>0</v>
      </c>
      <c r="Y782" s="22" t="str">
        <f t="shared" si="210"/>
        <v/>
      </c>
      <c r="Z782" s="15">
        <f t="shared" si="211"/>
        <v>32</v>
      </c>
    </row>
    <row r="783" spans="19:26" x14ac:dyDescent="0.3">
      <c r="S783" s="10">
        <f t="shared" si="205"/>
        <v>768</v>
      </c>
      <c r="T783" s="57">
        <f t="shared" si="206"/>
        <v>0</v>
      </c>
      <c r="U783" s="57">
        <f t="shared" si="207"/>
        <v>0</v>
      </c>
      <c r="V783" s="57">
        <f t="shared" si="208"/>
        <v>0</v>
      </c>
      <c r="W783" s="57">
        <f t="shared" si="209"/>
        <v>0</v>
      </c>
      <c r="X783" s="57">
        <f>IF(W783=0,0,SUM($U$16:U783))</f>
        <v>0</v>
      </c>
      <c r="Y783" s="22" t="str">
        <f t="shared" si="210"/>
        <v/>
      </c>
      <c r="Z783" s="15">
        <f t="shared" si="211"/>
        <v>32</v>
      </c>
    </row>
    <row r="784" spans="19:26" x14ac:dyDescent="0.3">
      <c r="S784" s="10">
        <f t="shared" si="205"/>
        <v>769</v>
      </c>
      <c r="T784" s="57">
        <f t="shared" si="206"/>
        <v>0</v>
      </c>
      <c r="U784" s="57">
        <f t="shared" si="207"/>
        <v>0</v>
      </c>
      <c r="V784" s="57">
        <f t="shared" si="208"/>
        <v>0</v>
      </c>
      <c r="W784" s="57">
        <f t="shared" si="209"/>
        <v>0</v>
      </c>
      <c r="X784" s="57">
        <f>IF(W784=0,0,SUM($U$16:U784))</f>
        <v>0</v>
      </c>
      <c r="Y784" s="22" t="str">
        <f t="shared" si="210"/>
        <v/>
      </c>
      <c r="Z784" s="15">
        <f t="shared" si="211"/>
        <v>33</v>
      </c>
    </row>
    <row r="785" spans="19:26" x14ac:dyDescent="0.3">
      <c r="S785" s="10">
        <f t="shared" ref="S785:S848" si="212">S784+1</f>
        <v>770</v>
      </c>
      <c r="T785" s="57">
        <f t="shared" si="206"/>
        <v>0</v>
      </c>
      <c r="U785" s="57">
        <f t="shared" si="207"/>
        <v>0</v>
      </c>
      <c r="V785" s="57">
        <f t="shared" si="208"/>
        <v>0</v>
      </c>
      <c r="W785" s="57">
        <f t="shared" si="209"/>
        <v>0</v>
      </c>
      <c r="X785" s="57">
        <f>IF(W785=0,0,SUM($U$16:U785))</f>
        <v>0</v>
      </c>
      <c r="Y785" s="22" t="str">
        <f t="shared" si="210"/>
        <v/>
      </c>
      <c r="Z785" s="15">
        <f t="shared" si="211"/>
        <v>33</v>
      </c>
    </row>
    <row r="786" spans="19:26" x14ac:dyDescent="0.3">
      <c r="S786" s="10">
        <f t="shared" si="212"/>
        <v>771</v>
      </c>
      <c r="T786" s="57">
        <f t="shared" si="206"/>
        <v>0</v>
      </c>
      <c r="U786" s="57">
        <f t="shared" si="207"/>
        <v>0</v>
      </c>
      <c r="V786" s="57">
        <f t="shared" si="208"/>
        <v>0</v>
      </c>
      <c r="W786" s="57">
        <f t="shared" si="209"/>
        <v>0</v>
      </c>
      <c r="X786" s="57">
        <f>IF(W786=0,0,SUM($U$16:U786))</f>
        <v>0</v>
      </c>
      <c r="Y786" s="22" t="str">
        <f t="shared" si="210"/>
        <v/>
      </c>
      <c r="Z786" s="15">
        <f t="shared" si="211"/>
        <v>33</v>
      </c>
    </row>
    <row r="787" spans="19:26" x14ac:dyDescent="0.3">
      <c r="S787" s="10">
        <f t="shared" si="212"/>
        <v>772</v>
      </c>
      <c r="T787" s="57">
        <f t="shared" si="206"/>
        <v>0</v>
      </c>
      <c r="U787" s="57">
        <f t="shared" si="207"/>
        <v>0</v>
      </c>
      <c r="V787" s="57">
        <f t="shared" si="208"/>
        <v>0</v>
      </c>
      <c r="W787" s="57">
        <f t="shared" si="209"/>
        <v>0</v>
      </c>
      <c r="X787" s="57">
        <f>IF(W787=0,0,SUM($U$16:U787))</f>
        <v>0</v>
      </c>
      <c r="Y787" s="22" t="str">
        <f t="shared" si="210"/>
        <v/>
      </c>
      <c r="Z787" s="15">
        <f t="shared" si="211"/>
        <v>33</v>
      </c>
    </row>
    <row r="788" spans="19:26" x14ac:dyDescent="0.3">
      <c r="S788" s="10">
        <f t="shared" si="212"/>
        <v>773</v>
      </c>
      <c r="T788" s="57">
        <f t="shared" si="206"/>
        <v>0</v>
      </c>
      <c r="U788" s="57">
        <f t="shared" si="207"/>
        <v>0</v>
      </c>
      <c r="V788" s="57">
        <f t="shared" si="208"/>
        <v>0</v>
      </c>
      <c r="W788" s="57">
        <f t="shared" si="209"/>
        <v>0</v>
      </c>
      <c r="X788" s="57">
        <f>IF(W788=0,0,SUM($U$16:U788))</f>
        <v>0</v>
      </c>
      <c r="Y788" s="22" t="str">
        <f t="shared" si="210"/>
        <v/>
      </c>
      <c r="Z788" s="15">
        <f t="shared" si="211"/>
        <v>33</v>
      </c>
    </row>
    <row r="789" spans="19:26" x14ac:dyDescent="0.3">
      <c r="S789" s="10">
        <f t="shared" si="212"/>
        <v>774</v>
      </c>
      <c r="T789" s="57">
        <f t="shared" ref="T789:T794" si="213">MIN(W788+U789,$T$8)</f>
        <v>0</v>
      </c>
      <c r="U789" s="57">
        <f t="shared" ref="U789:U794" si="214">W788*$T$4/26</f>
        <v>0</v>
      </c>
      <c r="V789" s="57">
        <f t="shared" ref="V789:V794" si="215">T789-U789</f>
        <v>0</v>
      </c>
      <c r="W789" s="57">
        <f t="shared" ref="W789:W794" si="216">MAX(W788-V789,0)</f>
        <v>0</v>
      </c>
      <c r="X789" s="57">
        <f>IF(W789=0,0,SUM($U$16:U789))</f>
        <v>0</v>
      </c>
      <c r="Y789" s="22" t="str">
        <f t="shared" ref="Y789:Y794" si="217">IF(AND(MAX(T790:X790)=0,MAX(T789:X789)&lt;&gt;0),"Payoff","")</f>
        <v/>
      </c>
      <c r="Z789" s="15">
        <f t="shared" si="211"/>
        <v>33</v>
      </c>
    </row>
    <row r="790" spans="19:26" x14ac:dyDescent="0.3">
      <c r="S790" s="10">
        <f t="shared" si="212"/>
        <v>775</v>
      </c>
      <c r="T790" s="57">
        <f t="shared" si="213"/>
        <v>0</v>
      </c>
      <c r="U790" s="57">
        <f t="shared" si="214"/>
        <v>0</v>
      </c>
      <c r="V790" s="57">
        <f t="shared" si="215"/>
        <v>0</v>
      </c>
      <c r="W790" s="57">
        <f t="shared" si="216"/>
        <v>0</v>
      </c>
      <c r="X790" s="57">
        <f>IF(W790=0,0,SUM($U$16:U790))</f>
        <v>0</v>
      </c>
      <c r="Y790" s="22" t="str">
        <f t="shared" si="217"/>
        <v/>
      </c>
      <c r="Z790" s="15">
        <f t="shared" si="211"/>
        <v>33</v>
      </c>
    </row>
    <row r="791" spans="19:26" x14ac:dyDescent="0.3">
      <c r="S791" s="10">
        <f t="shared" si="212"/>
        <v>776</v>
      </c>
      <c r="T791" s="57">
        <f t="shared" si="213"/>
        <v>0</v>
      </c>
      <c r="U791" s="57">
        <f t="shared" si="214"/>
        <v>0</v>
      </c>
      <c r="V791" s="57">
        <f t="shared" si="215"/>
        <v>0</v>
      </c>
      <c r="W791" s="57">
        <f t="shared" si="216"/>
        <v>0</v>
      </c>
      <c r="X791" s="57">
        <f>IF(W791=0,0,SUM($U$16:U791))</f>
        <v>0</v>
      </c>
      <c r="Y791" s="22" t="str">
        <f t="shared" si="217"/>
        <v/>
      </c>
      <c r="Z791" s="15">
        <f t="shared" si="211"/>
        <v>33</v>
      </c>
    </row>
    <row r="792" spans="19:26" x14ac:dyDescent="0.3">
      <c r="S792" s="10">
        <f t="shared" si="212"/>
        <v>777</v>
      </c>
      <c r="T792" s="57">
        <f t="shared" si="213"/>
        <v>0</v>
      </c>
      <c r="U792" s="57">
        <f t="shared" si="214"/>
        <v>0</v>
      </c>
      <c r="V792" s="57">
        <f t="shared" si="215"/>
        <v>0</v>
      </c>
      <c r="W792" s="57">
        <f t="shared" si="216"/>
        <v>0</v>
      </c>
      <c r="X792" s="57">
        <f>IF(W792=0,0,SUM($U$16:U792))</f>
        <v>0</v>
      </c>
      <c r="Y792" s="22" t="str">
        <f t="shared" si="217"/>
        <v/>
      </c>
      <c r="Z792" s="15">
        <f t="shared" si="211"/>
        <v>33</v>
      </c>
    </row>
    <row r="793" spans="19:26" x14ac:dyDescent="0.3">
      <c r="S793" s="10">
        <f t="shared" si="212"/>
        <v>778</v>
      </c>
      <c r="T793" s="57">
        <f t="shared" si="213"/>
        <v>0</v>
      </c>
      <c r="U793" s="57">
        <f t="shared" si="214"/>
        <v>0</v>
      </c>
      <c r="V793" s="57">
        <f t="shared" si="215"/>
        <v>0</v>
      </c>
      <c r="W793" s="57">
        <f t="shared" si="216"/>
        <v>0</v>
      </c>
      <c r="X793" s="57">
        <f>IF(W793=0,0,SUM($U$16:U793))</f>
        <v>0</v>
      </c>
      <c r="Y793" s="22" t="str">
        <f t="shared" si="217"/>
        <v/>
      </c>
      <c r="Z793" s="15">
        <f t="shared" si="211"/>
        <v>33</v>
      </c>
    </row>
    <row r="794" spans="19:26" x14ac:dyDescent="0.3">
      <c r="S794" s="10">
        <f t="shared" si="212"/>
        <v>779</v>
      </c>
      <c r="T794" s="57">
        <f t="shared" si="213"/>
        <v>0</v>
      </c>
      <c r="U794" s="57">
        <f t="shared" si="214"/>
        <v>0</v>
      </c>
      <c r="V794" s="57">
        <f t="shared" si="215"/>
        <v>0</v>
      </c>
      <c r="W794" s="57">
        <f t="shared" si="216"/>
        <v>0</v>
      </c>
      <c r="X794" s="57">
        <f>IF(W794=0,0,SUM($U$16:U794))</f>
        <v>0</v>
      </c>
      <c r="Y794" s="22" t="str">
        <f t="shared" si="217"/>
        <v/>
      </c>
      <c r="Z794" s="15">
        <f t="shared" si="211"/>
        <v>33</v>
      </c>
    </row>
    <row r="795" spans="19:26" x14ac:dyDescent="0.3">
      <c r="S795" s="10">
        <f t="shared" si="212"/>
        <v>780</v>
      </c>
      <c r="T795" s="57">
        <f t="shared" ref="T795:T838" si="218">MIN(W794+U795,$T$8)</f>
        <v>0</v>
      </c>
      <c r="U795" s="57">
        <f t="shared" ref="U795:U838" si="219">W794*$T$4/26</f>
        <v>0</v>
      </c>
      <c r="V795" s="57">
        <f t="shared" ref="V795:V838" si="220">T795-U795</f>
        <v>0</v>
      </c>
      <c r="W795" s="57">
        <f t="shared" ref="W795:W838" si="221">MAX(W794-V795,0)</f>
        <v>0</v>
      </c>
      <c r="X795" s="57">
        <f>IF(W795=0,0,SUM($U$16:U795))</f>
        <v>0</v>
      </c>
      <c r="Y795" s="22" t="str">
        <f t="shared" ref="Y795:Y838" si="222">IF(AND(MAX(T796:X796)=0,MAX(T795:X795)&lt;&gt;0),"Payoff","")</f>
        <v/>
      </c>
      <c r="Z795" s="15">
        <f t="shared" si="211"/>
        <v>33</v>
      </c>
    </row>
    <row r="796" spans="19:26" x14ac:dyDescent="0.3">
      <c r="S796" s="10">
        <f t="shared" si="212"/>
        <v>781</v>
      </c>
      <c r="T796" s="57">
        <f t="shared" si="218"/>
        <v>0</v>
      </c>
      <c r="U796" s="57">
        <f t="shared" si="219"/>
        <v>0</v>
      </c>
      <c r="V796" s="57">
        <f t="shared" si="220"/>
        <v>0</v>
      </c>
      <c r="W796" s="57">
        <f t="shared" si="221"/>
        <v>0</v>
      </c>
      <c r="X796" s="57">
        <f>IF(W796=0,0,SUM($U$16:U796))</f>
        <v>0</v>
      </c>
      <c r="Y796" s="22" t="str">
        <f t="shared" si="222"/>
        <v/>
      </c>
      <c r="Z796" s="15">
        <f t="shared" si="211"/>
        <v>33</v>
      </c>
    </row>
    <row r="797" spans="19:26" x14ac:dyDescent="0.3">
      <c r="S797" s="10">
        <f t="shared" si="212"/>
        <v>782</v>
      </c>
      <c r="T797" s="57">
        <f t="shared" si="218"/>
        <v>0</v>
      </c>
      <c r="U797" s="57">
        <f t="shared" si="219"/>
        <v>0</v>
      </c>
      <c r="V797" s="57">
        <f t="shared" si="220"/>
        <v>0</v>
      </c>
      <c r="W797" s="57">
        <f t="shared" si="221"/>
        <v>0</v>
      </c>
      <c r="X797" s="57">
        <f>IF(W797=0,0,SUM($U$16:U797))</f>
        <v>0</v>
      </c>
      <c r="Y797" s="22" t="str">
        <f t="shared" si="222"/>
        <v/>
      </c>
      <c r="Z797" s="15">
        <f t="shared" si="211"/>
        <v>33</v>
      </c>
    </row>
    <row r="798" spans="19:26" x14ac:dyDescent="0.3">
      <c r="S798" s="10">
        <f t="shared" si="212"/>
        <v>783</v>
      </c>
      <c r="T798" s="57">
        <f t="shared" si="218"/>
        <v>0</v>
      </c>
      <c r="U798" s="57">
        <f t="shared" si="219"/>
        <v>0</v>
      </c>
      <c r="V798" s="57">
        <f t="shared" si="220"/>
        <v>0</v>
      </c>
      <c r="W798" s="57">
        <f t="shared" si="221"/>
        <v>0</v>
      </c>
      <c r="X798" s="57">
        <f>IF(W798=0,0,SUM($U$16:U798))</f>
        <v>0</v>
      </c>
      <c r="Y798" s="22" t="str">
        <f t="shared" si="222"/>
        <v/>
      </c>
      <c r="Z798" s="15">
        <f t="shared" si="211"/>
        <v>33</v>
      </c>
    </row>
    <row r="799" spans="19:26" x14ac:dyDescent="0.3">
      <c r="S799" s="10">
        <f t="shared" si="212"/>
        <v>784</v>
      </c>
      <c r="T799" s="57">
        <f t="shared" si="218"/>
        <v>0</v>
      </c>
      <c r="U799" s="57">
        <f t="shared" si="219"/>
        <v>0</v>
      </c>
      <c r="V799" s="57">
        <f t="shared" si="220"/>
        <v>0</v>
      </c>
      <c r="W799" s="57">
        <f t="shared" si="221"/>
        <v>0</v>
      </c>
      <c r="X799" s="57">
        <f>IF(W799=0,0,SUM($U$16:U799))</f>
        <v>0</v>
      </c>
      <c r="Y799" s="22" t="str">
        <f t="shared" si="222"/>
        <v/>
      </c>
      <c r="Z799" s="15">
        <f t="shared" si="211"/>
        <v>33</v>
      </c>
    </row>
    <row r="800" spans="19:26" x14ac:dyDescent="0.3">
      <c r="S800" s="10">
        <f t="shared" si="212"/>
        <v>785</v>
      </c>
      <c r="T800" s="57">
        <f t="shared" si="218"/>
        <v>0</v>
      </c>
      <c r="U800" s="57">
        <f t="shared" si="219"/>
        <v>0</v>
      </c>
      <c r="V800" s="57">
        <f t="shared" si="220"/>
        <v>0</v>
      </c>
      <c r="W800" s="57">
        <f t="shared" si="221"/>
        <v>0</v>
      </c>
      <c r="X800" s="57">
        <f>IF(W800=0,0,SUM($U$16:U800))</f>
        <v>0</v>
      </c>
      <c r="Y800" s="22" t="str">
        <f t="shared" si="222"/>
        <v/>
      </c>
      <c r="Z800" s="15">
        <f t="shared" si="211"/>
        <v>33</v>
      </c>
    </row>
    <row r="801" spans="19:26" x14ac:dyDescent="0.3">
      <c r="S801" s="10">
        <f t="shared" si="212"/>
        <v>786</v>
      </c>
      <c r="T801" s="57">
        <f t="shared" si="218"/>
        <v>0</v>
      </c>
      <c r="U801" s="57">
        <f t="shared" si="219"/>
        <v>0</v>
      </c>
      <c r="V801" s="57">
        <f t="shared" si="220"/>
        <v>0</v>
      </c>
      <c r="W801" s="57">
        <f t="shared" si="221"/>
        <v>0</v>
      </c>
      <c r="X801" s="57">
        <f>IF(W801=0,0,SUM($U$16:U801))</f>
        <v>0</v>
      </c>
      <c r="Y801" s="22" t="str">
        <f t="shared" si="222"/>
        <v/>
      </c>
      <c r="Z801" s="15">
        <f t="shared" si="211"/>
        <v>33</v>
      </c>
    </row>
    <row r="802" spans="19:26" x14ac:dyDescent="0.3">
      <c r="S802" s="10">
        <f t="shared" si="212"/>
        <v>787</v>
      </c>
      <c r="T802" s="57">
        <f t="shared" si="218"/>
        <v>0</v>
      </c>
      <c r="U802" s="57">
        <f t="shared" si="219"/>
        <v>0</v>
      </c>
      <c r="V802" s="57">
        <f t="shared" si="220"/>
        <v>0</v>
      </c>
      <c r="W802" s="57">
        <f t="shared" si="221"/>
        <v>0</v>
      </c>
      <c r="X802" s="57">
        <f>IF(W802=0,0,SUM($U$16:U802))</f>
        <v>0</v>
      </c>
      <c r="Y802" s="22" t="str">
        <f t="shared" si="222"/>
        <v/>
      </c>
      <c r="Z802" s="15">
        <f t="shared" si="211"/>
        <v>33</v>
      </c>
    </row>
    <row r="803" spans="19:26" x14ac:dyDescent="0.3">
      <c r="S803" s="10">
        <f t="shared" si="212"/>
        <v>788</v>
      </c>
      <c r="T803" s="57">
        <f t="shared" si="218"/>
        <v>0</v>
      </c>
      <c r="U803" s="57">
        <f t="shared" si="219"/>
        <v>0</v>
      </c>
      <c r="V803" s="57">
        <f t="shared" si="220"/>
        <v>0</v>
      </c>
      <c r="W803" s="57">
        <f t="shared" si="221"/>
        <v>0</v>
      </c>
      <c r="X803" s="57">
        <f>IF(W803=0,0,SUM($U$16:U803))</f>
        <v>0</v>
      </c>
      <c r="Y803" s="22" t="str">
        <f t="shared" si="222"/>
        <v/>
      </c>
      <c r="Z803" s="15">
        <f t="shared" si="211"/>
        <v>33</v>
      </c>
    </row>
    <row r="804" spans="19:26" x14ac:dyDescent="0.3">
      <c r="S804" s="10">
        <f t="shared" si="212"/>
        <v>789</v>
      </c>
      <c r="T804" s="57">
        <f t="shared" si="218"/>
        <v>0</v>
      </c>
      <c r="U804" s="57">
        <f t="shared" si="219"/>
        <v>0</v>
      </c>
      <c r="V804" s="57">
        <f t="shared" si="220"/>
        <v>0</v>
      </c>
      <c r="W804" s="57">
        <f t="shared" si="221"/>
        <v>0</v>
      </c>
      <c r="X804" s="57">
        <f>IF(W804=0,0,SUM($U$16:U804))</f>
        <v>0</v>
      </c>
      <c r="Y804" s="22" t="str">
        <f t="shared" si="222"/>
        <v/>
      </c>
      <c r="Z804" s="15">
        <f t="shared" si="211"/>
        <v>33</v>
      </c>
    </row>
    <row r="805" spans="19:26" x14ac:dyDescent="0.3">
      <c r="S805" s="10">
        <f t="shared" si="212"/>
        <v>790</v>
      </c>
      <c r="T805" s="57">
        <f t="shared" si="218"/>
        <v>0</v>
      </c>
      <c r="U805" s="57">
        <f t="shared" si="219"/>
        <v>0</v>
      </c>
      <c r="V805" s="57">
        <f t="shared" si="220"/>
        <v>0</v>
      </c>
      <c r="W805" s="57">
        <f t="shared" si="221"/>
        <v>0</v>
      </c>
      <c r="X805" s="57">
        <f>IF(W805=0,0,SUM($U$16:U805))</f>
        <v>0</v>
      </c>
      <c r="Y805" s="22" t="str">
        <f t="shared" si="222"/>
        <v/>
      </c>
      <c r="Z805" s="15">
        <f t="shared" si="211"/>
        <v>33</v>
      </c>
    </row>
    <row r="806" spans="19:26" x14ac:dyDescent="0.3">
      <c r="S806" s="10">
        <f t="shared" si="212"/>
        <v>791</v>
      </c>
      <c r="T806" s="57">
        <f t="shared" si="218"/>
        <v>0</v>
      </c>
      <c r="U806" s="57">
        <f t="shared" si="219"/>
        <v>0</v>
      </c>
      <c r="V806" s="57">
        <f t="shared" si="220"/>
        <v>0</v>
      </c>
      <c r="W806" s="57">
        <f t="shared" si="221"/>
        <v>0</v>
      </c>
      <c r="X806" s="57">
        <f>IF(W806=0,0,SUM($U$16:U806))</f>
        <v>0</v>
      </c>
      <c r="Y806" s="22" t="str">
        <f t="shared" si="222"/>
        <v/>
      </c>
      <c r="Z806" s="15">
        <f t="shared" si="211"/>
        <v>33</v>
      </c>
    </row>
    <row r="807" spans="19:26" x14ac:dyDescent="0.3">
      <c r="S807" s="10">
        <f t="shared" si="212"/>
        <v>792</v>
      </c>
      <c r="T807" s="57">
        <f t="shared" si="218"/>
        <v>0</v>
      </c>
      <c r="U807" s="57">
        <f t="shared" si="219"/>
        <v>0</v>
      </c>
      <c r="V807" s="57">
        <f t="shared" si="220"/>
        <v>0</v>
      </c>
      <c r="W807" s="57">
        <f t="shared" si="221"/>
        <v>0</v>
      </c>
      <c r="X807" s="57">
        <f>IF(W807=0,0,SUM($U$16:U807))</f>
        <v>0</v>
      </c>
      <c r="Y807" s="22" t="str">
        <f t="shared" si="222"/>
        <v/>
      </c>
      <c r="Z807" s="15">
        <f t="shared" si="211"/>
        <v>33</v>
      </c>
    </row>
    <row r="808" spans="19:26" x14ac:dyDescent="0.3">
      <c r="S808" s="10">
        <f t="shared" si="212"/>
        <v>793</v>
      </c>
      <c r="T808" s="57">
        <f t="shared" si="218"/>
        <v>0</v>
      </c>
      <c r="U808" s="57">
        <f t="shared" si="219"/>
        <v>0</v>
      </c>
      <c r="V808" s="57">
        <f t="shared" si="220"/>
        <v>0</v>
      </c>
      <c r="W808" s="57">
        <f t="shared" si="221"/>
        <v>0</v>
      </c>
      <c r="X808" s="57">
        <f>IF(W808=0,0,SUM($U$16:U808))</f>
        <v>0</v>
      </c>
      <c r="Y808" s="22" t="str">
        <f t="shared" si="222"/>
        <v/>
      </c>
      <c r="Z808" s="15">
        <f t="shared" si="211"/>
        <v>34</v>
      </c>
    </row>
    <row r="809" spans="19:26" x14ac:dyDescent="0.3">
      <c r="S809" s="10">
        <f t="shared" si="212"/>
        <v>794</v>
      </c>
      <c r="T809" s="57">
        <f t="shared" si="218"/>
        <v>0</v>
      </c>
      <c r="U809" s="57">
        <f t="shared" si="219"/>
        <v>0</v>
      </c>
      <c r="V809" s="57">
        <f t="shared" si="220"/>
        <v>0</v>
      </c>
      <c r="W809" s="57">
        <f t="shared" si="221"/>
        <v>0</v>
      </c>
      <c r="X809" s="57">
        <f>IF(W809=0,0,SUM($U$16:U809))</f>
        <v>0</v>
      </c>
      <c r="Y809" s="22" t="str">
        <f t="shared" si="222"/>
        <v/>
      </c>
      <c r="Z809" s="15">
        <f t="shared" ref="Z809:Z872" si="223">Z785+1</f>
        <v>34</v>
      </c>
    </row>
    <row r="810" spans="19:26" x14ac:dyDescent="0.3">
      <c r="S810" s="10">
        <f t="shared" si="212"/>
        <v>795</v>
      </c>
      <c r="T810" s="57">
        <f t="shared" si="218"/>
        <v>0</v>
      </c>
      <c r="U810" s="57">
        <f t="shared" si="219"/>
        <v>0</v>
      </c>
      <c r="V810" s="57">
        <f t="shared" si="220"/>
        <v>0</v>
      </c>
      <c r="W810" s="57">
        <f t="shared" si="221"/>
        <v>0</v>
      </c>
      <c r="X810" s="57">
        <f>IF(W810=0,0,SUM($U$16:U810))</f>
        <v>0</v>
      </c>
      <c r="Y810" s="22" t="str">
        <f t="shared" si="222"/>
        <v/>
      </c>
      <c r="Z810" s="15">
        <f t="shared" si="223"/>
        <v>34</v>
      </c>
    </row>
    <row r="811" spans="19:26" x14ac:dyDescent="0.3">
      <c r="S811" s="10">
        <f t="shared" si="212"/>
        <v>796</v>
      </c>
      <c r="T811" s="57">
        <f t="shared" si="218"/>
        <v>0</v>
      </c>
      <c r="U811" s="57">
        <f t="shared" si="219"/>
        <v>0</v>
      </c>
      <c r="V811" s="57">
        <f t="shared" si="220"/>
        <v>0</v>
      </c>
      <c r="W811" s="57">
        <f t="shared" si="221"/>
        <v>0</v>
      </c>
      <c r="X811" s="57">
        <f>IF(W811=0,0,SUM($U$16:U811))</f>
        <v>0</v>
      </c>
      <c r="Y811" s="22" t="str">
        <f t="shared" si="222"/>
        <v/>
      </c>
      <c r="Z811" s="15">
        <f t="shared" si="223"/>
        <v>34</v>
      </c>
    </row>
    <row r="812" spans="19:26" x14ac:dyDescent="0.3">
      <c r="S812" s="10">
        <f t="shared" si="212"/>
        <v>797</v>
      </c>
      <c r="T812" s="57">
        <f t="shared" si="218"/>
        <v>0</v>
      </c>
      <c r="U812" s="57">
        <f t="shared" si="219"/>
        <v>0</v>
      </c>
      <c r="V812" s="57">
        <f t="shared" si="220"/>
        <v>0</v>
      </c>
      <c r="W812" s="57">
        <f t="shared" si="221"/>
        <v>0</v>
      </c>
      <c r="X812" s="57">
        <f>IF(W812=0,0,SUM($U$16:U812))</f>
        <v>0</v>
      </c>
      <c r="Y812" s="22" t="str">
        <f t="shared" si="222"/>
        <v/>
      </c>
      <c r="Z812" s="15">
        <f t="shared" si="223"/>
        <v>34</v>
      </c>
    </row>
    <row r="813" spans="19:26" x14ac:dyDescent="0.3">
      <c r="S813" s="10">
        <f t="shared" si="212"/>
        <v>798</v>
      </c>
      <c r="T813" s="57">
        <f t="shared" si="218"/>
        <v>0</v>
      </c>
      <c r="U813" s="57">
        <f t="shared" si="219"/>
        <v>0</v>
      </c>
      <c r="V813" s="57">
        <f t="shared" si="220"/>
        <v>0</v>
      </c>
      <c r="W813" s="57">
        <f t="shared" si="221"/>
        <v>0</v>
      </c>
      <c r="X813" s="57">
        <f>IF(W813=0,0,SUM($U$16:U813))</f>
        <v>0</v>
      </c>
      <c r="Y813" s="22" t="str">
        <f t="shared" si="222"/>
        <v/>
      </c>
      <c r="Z813" s="15">
        <f t="shared" si="223"/>
        <v>34</v>
      </c>
    </row>
    <row r="814" spans="19:26" x14ac:dyDescent="0.3">
      <c r="S814" s="10">
        <f t="shared" si="212"/>
        <v>799</v>
      </c>
      <c r="T814" s="57">
        <f t="shared" si="218"/>
        <v>0</v>
      </c>
      <c r="U814" s="57">
        <f t="shared" si="219"/>
        <v>0</v>
      </c>
      <c r="V814" s="57">
        <f t="shared" si="220"/>
        <v>0</v>
      </c>
      <c r="W814" s="57">
        <f t="shared" si="221"/>
        <v>0</v>
      </c>
      <c r="X814" s="57">
        <f>IF(W814=0,0,SUM($U$16:U814))</f>
        <v>0</v>
      </c>
      <c r="Y814" s="22" t="str">
        <f t="shared" si="222"/>
        <v/>
      </c>
      <c r="Z814" s="15">
        <f t="shared" si="223"/>
        <v>34</v>
      </c>
    </row>
    <row r="815" spans="19:26" x14ac:dyDescent="0.3">
      <c r="S815" s="10">
        <f t="shared" si="212"/>
        <v>800</v>
      </c>
      <c r="T815" s="57">
        <f t="shared" si="218"/>
        <v>0</v>
      </c>
      <c r="U815" s="57">
        <f t="shared" si="219"/>
        <v>0</v>
      </c>
      <c r="V815" s="57">
        <f t="shared" si="220"/>
        <v>0</v>
      </c>
      <c r="W815" s="57">
        <f t="shared" si="221"/>
        <v>0</v>
      </c>
      <c r="X815" s="57">
        <f>IF(W815=0,0,SUM($U$16:U815))</f>
        <v>0</v>
      </c>
      <c r="Y815" s="22" t="str">
        <f t="shared" si="222"/>
        <v/>
      </c>
      <c r="Z815" s="15">
        <f t="shared" si="223"/>
        <v>34</v>
      </c>
    </row>
    <row r="816" spans="19:26" x14ac:dyDescent="0.3">
      <c r="S816" s="10">
        <f t="shared" si="212"/>
        <v>801</v>
      </c>
      <c r="T816" s="57">
        <f t="shared" si="218"/>
        <v>0</v>
      </c>
      <c r="U816" s="57">
        <f t="shared" si="219"/>
        <v>0</v>
      </c>
      <c r="V816" s="57">
        <f t="shared" si="220"/>
        <v>0</v>
      </c>
      <c r="W816" s="57">
        <f t="shared" si="221"/>
        <v>0</v>
      </c>
      <c r="X816" s="57">
        <f>IF(W816=0,0,SUM($U$16:U816))</f>
        <v>0</v>
      </c>
      <c r="Y816" s="22" t="str">
        <f t="shared" si="222"/>
        <v/>
      </c>
      <c r="Z816" s="15">
        <f t="shared" si="223"/>
        <v>34</v>
      </c>
    </row>
    <row r="817" spans="19:26" x14ac:dyDescent="0.3">
      <c r="S817" s="10">
        <f t="shared" si="212"/>
        <v>802</v>
      </c>
      <c r="T817" s="57">
        <f t="shared" si="218"/>
        <v>0</v>
      </c>
      <c r="U817" s="57">
        <f t="shared" si="219"/>
        <v>0</v>
      </c>
      <c r="V817" s="57">
        <f t="shared" si="220"/>
        <v>0</v>
      </c>
      <c r="W817" s="57">
        <f t="shared" si="221"/>
        <v>0</v>
      </c>
      <c r="X817" s="57">
        <f>IF(W817=0,0,SUM($U$16:U817))</f>
        <v>0</v>
      </c>
      <c r="Y817" s="22" t="str">
        <f t="shared" si="222"/>
        <v/>
      </c>
      <c r="Z817" s="15">
        <f t="shared" si="223"/>
        <v>34</v>
      </c>
    </row>
    <row r="818" spans="19:26" x14ac:dyDescent="0.3">
      <c r="S818" s="10">
        <f t="shared" si="212"/>
        <v>803</v>
      </c>
      <c r="T818" s="57">
        <f t="shared" si="218"/>
        <v>0</v>
      </c>
      <c r="U818" s="57">
        <f t="shared" si="219"/>
        <v>0</v>
      </c>
      <c r="V818" s="57">
        <f t="shared" si="220"/>
        <v>0</v>
      </c>
      <c r="W818" s="57">
        <f t="shared" si="221"/>
        <v>0</v>
      </c>
      <c r="X818" s="57">
        <f>IF(W818=0,0,SUM($U$16:U818))</f>
        <v>0</v>
      </c>
      <c r="Y818" s="22" t="str">
        <f t="shared" si="222"/>
        <v/>
      </c>
      <c r="Z818" s="15">
        <f t="shared" si="223"/>
        <v>34</v>
      </c>
    </row>
    <row r="819" spans="19:26" x14ac:dyDescent="0.3">
      <c r="S819" s="10">
        <f t="shared" si="212"/>
        <v>804</v>
      </c>
      <c r="T819" s="57">
        <f t="shared" si="218"/>
        <v>0</v>
      </c>
      <c r="U819" s="57">
        <f t="shared" si="219"/>
        <v>0</v>
      </c>
      <c r="V819" s="57">
        <f t="shared" si="220"/>
        <v>0</v>
      </c>
      <c r="W819" s="57">
        <f t="shared" si="221"/>
        <v>0</v>
      </c>
      <c r="X819" s="57">
        <f>IF(W819=0,0,SUM($U$16:U819))</f>
        <v>0</v>
      </c>
      <c r="Y819" s="22" t="str">
        <f t="shared" si="222"/>
        <v/>
      </c>
      <c r="Z819" s="15">
        <f t="shared" si="223"/>
        <v>34</v>
      </c>
    </row>
    <row r="820" spans="19:26" x14ac:dyDescent="0.3">
      <c r="S820" s="10">
        <f t="shared" si="212"/>
        <v>805</v>
      </c>
      <c r="T820" s="57">
        <f t="shared" si="218"/>
        <v>0</v>
      </c>
      <c r="U820" s="57">
        <f t="shared" si="219"/>
        <v>0</v>
      </c>
      <c r="V820" s="57">
        <f t="shared" si="220"/>
        <v>0</v>
      </c>
      <c r="W820" s="57">
        <f t="shared" si="221"/>
        <v>0</v>
      </c>
      <c r="X820" s="57">
        <f>IF(W820=0,0,SUM($U$16:U820))</f>
        <v>0</v>
      </c>
      <c r="Y820" s="22" t="str">
        <f t="shared" si="222"/>
        <v/>
      </c>
      <c r="Z820" s="15">
        <f t="shared" si="223"/>
        <v>34</v>
      </c>
    </row>
    <row r="821" spans="19:26" x14ac:dyDescent="0.3">
      <c r="S821" s="10">
        <f t="shared" si="212"/>
        <v>806</v>
      </c>
      <c r="T821" s="57">
        <f t="shared" si="218"/>
        <v>0</v>
      </c>
      <c r="U821" s="57">
        <f t="shared" si="219"/>
        <v>0</v>
      </c>
      <c r="V821" s="57">
        <f t="shared" si="220"/>
        <v>0</v>
      </c>
      <c r="W821" s="57">
        <f t="shared" si="221"/>
        <v>0</v>
      </c>
      <c r="X821" s="57">
        <f>IF(W821=0,0,SUM($U$16:U821))</f>
        <v>0</v>
      </c>
      <c r="Y821" s="22" t="str">
        <f t="shared" si="222"/>
        <v/>
      </c>
      <c r="Z821" s="15">
        <f t="shared" si="223"/>
        <v>34</v>
      </c>
    </row>
    <row r="822" spans="19:26" x14ac:dyDescent="0.3">
      <c r="S822" s="10">
        <f t="shared" si="212"/>
        <v>807</v>
      </c>
      <c r="T822" s="57">
        <f t="shared" si="218"/>
        <v>0</v>
      </c>
      <c r="U822" s="57">
        <f t="shared" si="219"/>
        <v>0</v>
      </c>
      <c r="V822" s="57">
        <f t="shared" si="220"/>
        <v>0</v>
      </c>
      <c r="W822" s="57">
        <f t="shared" si="221"/>
        <v>0</v>
      </c>
      <c r="X822" s="57">
        <f>IF(W822=0,0,SUM($U$16:U822))</f>
        <v>0</v>
      </c>
      <c r="Y822" s="22" t="str">
        <f t="shared" si="222"/>
        <v/>
      </c>
      <c r="Z822" s="15">
        <f t="shared" si="223"/>
        <v>34</v>
      </c>
    </row>
    <row r="823" spans="19:26" x14ac:dyDescent="0.3">
      <c r="S823" s="10">
        <f t="shared" si="212"/>
        <v>808</v>
      </c>
      <c r="T823" s="57">
        <f t="shared" si="218"/>
        <v>0</v>
      </c>
      <c r="U823" s="57">
        <f t="shared" si="219"/>
        <v>0</v>
      </c>
      <c r="V823" s="57">
        <f t="shared" si="220"/>
        <v>0</v>
      </c>
      <c r="W823" s="57">
        <f t="shared" si="221"/>
        <v>0</v>
      </c>
      <c r="X823" s="57">
        <f>IF(W823=0,0,SUM($U$16:U823))</f>
        <v>0</v>
      </c>
      <c r="Y823" s="22" t="str">
        <f t="shared" si="222"/>
        <v/>
      </c>
      <c r="Z823" s="15">
        <f t="shared" si="223"/>
        <v>34</v>
      </c>
    </row>
    <row r="824" spans="19:26" x14ac:dyDescent="0.3">
      <c r="S824" s="10">
        <f t="shared" si="212"/>
        <v>809</v>
      </c>
      <c r="T824" s="57">
        <f t="shared" si="218"/>
        <v>0</v>
      </c>
      <c r="U824" s="57">
        <f t="shared" si="219"/>
        <v>0</v>
      </c>
      <c r="V824" s="57">
        <f t="shared" si="220"/>
        <v>0</v>
      </c>
      <c r="W824" s="57">
        <f t="shared" si="221"/>
        <v>0</v>
      </c>
      <c r="X824" s="57">
        <f>IF(W824=0,0,SUM($U$16:U824))</f>
        <v>0</v>
      </c>
      <c r="Y824" s="22" t="str">
        <f t="shared" si="222"/>
        <v/>
      </c>
      <c r="Z824" s="15">
        <f t="shared" si="223"/>
        <v>34</v>
      </c>
    </row>
    <row r="825" spans="19:26" x14ac:dyDescent="0.3">
      <c r="S825" s="10">
        <f t="shared" si="212"/>
        <v>810</v>
      </c>
      <c r="T825" s="57">
        <f t="shared" si="218"/>
        <v>0</v>
      </c>
      <c r="U825" s="57">
        <f t="shared" si="219"/>
        <v>0</v>
      </c>
      <c r="V825" s="57">
        <f t="shared" si="220"/>
        <v>0</v>
      </c>
      <c r="W825" s="57">
        <f t="shared" si="221"/>
        <v>0</v>
      </c>
      <c r="X825" s="57">
        <f>IF(W825=0,0,SUM($U$16:U825))</f>
        <v>0</v>
      </c>
      <c r="Y825" s="22" t="str">
        <f t="shared" si="222"/>
        <v/>
      </c>
      <c r="Z825" s="15">
        <f t="shared" si="223"/>
        <v>34</v>
      </c>
    </row>
    <row r="826" spans="19:26" x14ac:dyDescent="0.3">
      <c r="S826" s="10">
        <f t="shared" si="212"/>
        <v>811</v>
      </c>
      <c r="T826" s="57">
        <f t="shared" si="218"/>
        <v>0</v>
      </c>
      <c r="U826" s="57">
        <f t="shared" si="219"/>
        <v>0</v>
      </c>
      <c r="V826" s="57">
        <f t="shared" si="220"/>
        <v>0</v>
      </c>
      <c r="W826" s="57">
        <f t="shared" si="221"/>
        <v>0</v>
      </c>
      <c r="X826" s="57">
        <f>IF(W826=0,0,SUM($U$16:U826))</f>
        <v>0</v>
      </c>
      <c r="Y826" s="22" t="str">
        <f t="shared" si="222"/>
        <v/>
      </c>
      <c r="Z826" s="15">
        <f t="shared" si="223"/>
        <v>34</v>
      </c>
    </row>
    <row r="827" spans="19:26" x14ac:dyDescent="0.3">
      <c r="S827" s="10">
        <f t="shared" si="212"/>
        <v>812</v>
      </c>
      <c r="T827" s="57">
        <f t="shared" si="218"/>
        <v>0</v>
      </c>
      <c r="U827" s="57">
        <f t="shared" si="219"/>
        <v>0</v>
      </c>
      <c r="V827" s="57">
        <f t="shared" si="220"/>
        <v>0</v>
      </c>
      <c r="W827" s="57">
        <f t="shared" si="221"/>
        <v>0</v>
      </c>
      <c r="X827" s="57">
        <f>IF(W827=0,0,SUM($U$16:U827))</f>
        <v>0</v>
      </c>
      <c r="Y827" s="22" t="str">
        <f t="shared" si="222"/>
        <v/>
      </c>
      <c r="Z827" s="15">
        <f t="shared" si="223"/>
        <v>34</v>
      </c>
    </row>
    <row r="828" spans="19:26" x14ac:dyDescent="0.3">
      <c r="S828" s="10">
        <f t="shared" si="212"/>
        <v>813</v>
      </c>
      <c r="T828" s="57">
        <f t="shared" si="218"/>
        <v>0</v>
      </c>
      <c r="U828" s="57">
        <f t="shared" si="219"/>
        <v>0</v>
      </c>
      <c r="V828" s="57">
        <f t="shared" si="220"/>
        <v>0</v>
      </c>
      <c r="W828" s="57">
        <f t="shared" si="221"/>
        <v>0</v>
      </c>
      <c r="X828" s="57">
        <f>IF(W828=0,0,SUM($U$16:U828))</f>
        <v>0</v>
      </c>
      <c r="Y828" s="22" t="str">
        <f t="shared" si="222"/>
        <v/>
      </c>
      <c r="Z828" s="15">
        <f t="shared" si="223"/>
        <v>34</v>
      </c>
    </row>
    <row r="829" spans="19:26" x14ac:dyDescent="0.3">
      <c r="S829" s="10">
        <f t="shared" si="212"/>
        <v>814</v>
      </c>
      <c r="T829" s="57">
        <f t="shared" si="218"/>
        <v>0</v>
      </c>
      <c r="U829" s="57">
        <f t="shared" si="219"/>
        <v>0</v>
      </c>
      <c r="V829" s="57">
        <f t="shared" si="220"/>
        <v>0</v>
      </c>
      <c r="W829" s="57">
        <f t="shared" si="221"/>
        <v>0</v>
      </c>
      <c r="X829" s="57">
        <f>IF(W829=0,0,SUM($U$16:U829))</f>
        <v>0</v>
      </c>
      <c r="Y829" s="22" t="str">
        <f t="shared" si="222"/>
        <v/>
      </c>
      <c r="Z829" s="15">
        <f t="shared" si="223"/>
        <v>34</v>
      </c>
    </row>
    <row r="830" spans="19:26" x14ac:dyDescent="0.3">
      <c r="S830" s="10">
        <f t="shared" si="212"/>
        <v>815</v>
      </c>
      <c r="T830" s="57">
        <f t="shared" si="218"/>
        <v>0</v>
      </c>
      <c r="U830" s="57">
        <f t="shared" si="219"/>
        <v>0</v>
      </c>
      <c r="V830" s="57">
        <f t="shared" si="220"/>
        <v>0</v>
      </c>
      <c r="W830" s="57">
        <f t="shared" si="221"/>
        <v>0</v>
      </c>
      <c r="X830" s="57">
        <f>IF(W830=0,0,SUM($U$16:U830))</f>
        <v>0</v>
      </c>
      <c r="Y830" s="22" t="str">
        <f t="shared" si="222"/>
        <v/>
      </c>
      <c r="Z830" s="15">
        <f t="shared" si="223"/>
        <v>34</v>
      </c>
    </row>
    <row r="831" spans="19:26" x14ac:dyDescent="0.3">
      <c r="S831" s="10">
        <f t="shared" si="212"/>
        <v>816</v>
      </c>
      <c r="T831" s="57">
        <f t="shared" si="218"/>
        <v>0</v>
      </c>
      <c r="U831" s="57">
        <f t="shared" si="219"/>
        <v>0</v>
      </c>
      <c r="V831" s="57">
        <f t="shared" si="220"/>
        <v>0</v>
      </c>
      <c r="W831" s="57">
        <f t="shared" si="221"/>
        <v>0</v>
      </c>
      <c r="X831" s="57">
        <f>IF(W831=0,0,SUM($U$16:U831))</f>
        <v>0</v>
      </c>
      <c r="Y831" s="22" t="str">
        <f t="shared" si="222"/>
        <v/>
      </c>
      <c r="Z831" s="15">
        <f t="shared" si="223"/>
        <v>34</v>
      </c>
    </row>
    <row r="832" spans="19:26" x14ac:dyDescent="0.3">
      <c r="S832" s="10">
        <f t="shared" si="212"/>
        <v>817</v>
      </c>
      <c r="T832" s="57">
        <f t="shared" si="218"/>
        <v>0</v>
      </c>
      <c r="U832" s="57">
        <f t="shared" si="219"/>
        <v>0</v>
      </c>
      <c r="V832" s="57">
        <f t="shared" si="220"/>
        <v>0</v>
      </c>
      <c r="W832" s="57">
        <f t="shared" si="221"/>
        <v>0</v>
      </c>
      <c r="X832" s="57">
        <f>IF(W832=0,0,SUM($U$16:U832))</f>
        <v>0</v>
      </c>
      <c r="Y832" s="22" t="str">
        <f t="shared" si="222"/>
        <v/>
      </c>
      <c r="Z832" s="15">
        <f t="shared" si="223"/>
        <v>35</v>
      </c>
    </row>
    <row r="833" spans="19:26" x14ac:dyDescent="0.3">
      <c r="S833" s="10">
        <f t="shared" si="212"/>
        <v>818</v>
      </c>
      <c r="T833" s="57">
        <f t="shared" si="218"/>
        <v>0</v>
      </c>
      <c r="U833" s="57">
        <f t="shared" si="219"/>
        <v>0</v>
      </c>
      <c r="V833" s="57">
        <f t="shared" si="220"/>
        <v>0</v>
      </c>
      <c r="W833" s="57">
        <f t="shared" si="221"/>
        <v>0</v>
      </c>
      <c r="X833" s="57">
        <f>IF(W833=0,0,SUM($U$16:U833))</f>
        <v>0</v>
      </c>
      <c r="Y833" s="22" t="str">
        <f t="shared" si="222"/>
        <v/>
      </c>
      <c r="Z833" s="15">
        <f t="shared" si="223"/>
        <v>35</v>
      </c>
    </row>
    <row r="834" spans="19:26" x14ac:dyDescent="0.3">
      <c r="S834" s="10">
        <f t="shared" si="212"/>
        <v>819</v>
      </c>
      <c r="T834" s="57">
        <f t="shared" si="218"/>
        <v>0</v>
      </c>
      <c r="U834" s="57">
        <f t="shared" si="219"/>
        <v>0</v>
      </c>
      <c r="V834" s="57">
        <f t="shared" si="220"/>
        <v>0</v>
      </c>
      <c r="W834" s="57">
        <f t="shared" si="221"/>
        <v>0</v>
      </c>
      <c r="X834" s="57">
        <f>IF(W834=0,0,SUM($U$16:U834))</f>
        <v>0</v>
      </c>
      <c r="Y834" s="22" t="str">
        <f t="shared" si="222"/>
        <v/>
      </c>
      <c r="Z834" s="15">
        <f t="shared" si="223"/>
        <v>35</v>
      </c>
    </row>
    <row r="835" spans="19:26" x14ac:dyDescent="0.3">
      <c r="S835" s="10">
        <f t="shared" si="212"/>
        <v>820</v>
      </c>
      <c r="T835" s="57">
        <f t="shared" si="218"/>
        <v>0</v>
      </c>
      <c r="U835" s="57">
        <f t="shared" si="219"/>
        <v>0</v>
      </c>
      <c r="V835" s="57">
        <f t="shared" si="220"/>
        <v>0</v>
      </c>
      <c r="W835" s="57">
        <f t="shared" si="221"/>
        <v>0</v>
      </c>
      <c r="X835" s="57">
        <f>IF(W835=0,0,SUM($U$16:U835))</f>
        <v>0</v>
      </c>
      <c r="Y835" s="22" t="str">
        <f t="shared" si="222"/>
        <v/>
      </c>
      <c r="Z835" s="15">
        <f t="shared" si="223"/>
        <v>35</v>
      </c>
    </row>
    <row r="836" spans="19:26" x14ac:dyDescent="0.3">
      <c r="S836" s="10">
        <f t="shared" si="212"/>
        <v>821</v>
      </c>
      <c r="T836" s="57">
        <f t="shared" si="218"/>
        <v>0</v>
      </c>
      <c r="U836" s="57">
        <f t="shared" si="219"/>
        <v>0</v>
      </c>
      <c r="V836" s="57">
        <f t="shared" si="220"/>
        <v>0</v>
      </c>
      <c r="W836" s="57">
        <f t="shared" si="221"/>
        <v>0</v>
      </c>
      <c r="X836" s="57">
        <f>IF(W836=0,0,SUM($U$16:U836))</f>
        <v>0</v>
      </c>
      <c r="Y836" s="22" t="str">
        <f t="shared" si="222"/>
        <v/>
      </c>
      <c r="Z836" s="15">
        <f t="shared" si="223"/>
        <v>35</v>
      </c>
    </row>
    <row r="837" spans="19:26" x14ac:dyDescent="0.3">
      <c r="S837" s="10">
        <f t="shared" si="212"/>
        <v>822</v>
      </c>
      <c r="T837" s="57">
        <f t="shared" si="218"/>
        <v>0</v>
      </c>
      <c r="U837" s="57">
        <f t="shared" si="219"/>
        <v>0</v>
      </c>
      <c r="V837" s="57">
        <f t="shared" si="220"/>
        <v>0</v>
      </c>
      <c r="W837" s="57">
        <f t="shared" si="221"/>
        <v>0</v>
      </c>
      <c r="X837" s="57">
        <f>IF(W837=0,0,SUM($U$16:U837))</f>
        <v>0</v>
      </c>
      <c r="Y837" s="22" t="str">
        <f t="shared" si="222"/>
        <v/>
      </c>
      <c r="Z837" s="15">
        <f t="shared" si="223"/>
        <v>35</v>
      </c>
    </row>
    <row r="838" spans="19:26" x14ac:dyDescent="0.3">
      <c r="S838" s="10">
        <f t="shared" si="212"/>
        <v>823</v>
      </c>
      <c r="T838" s="57">
        <f t="shared" si="218"/>
        <v>0</v>
      </c>
      <c r="U838" s="57">
        <f t="shared" si="219"/>
        <v>0</v>
      </c>
      <c r="V838" s="57">
        <f t="shared" si="220"/>
        <v>0</v>
      </c>
      <c r="W838" s="57">
        <f t="shared" si="221"/>
        <v>0</v>
      </c>
      <c r="X838" s="57">
        <f>IF(W838=0,0,SUM($U$16:U838))</f>
        <v>0</v>
      </c>
      <c r="Y838" s="22" t="str">
        <f t="shared" si="222"/>
        <v/>
      </c>
      <c r="Z838" s="15">
        <f t="shared" si="223"/>
        <v>35</v>
      </c>
    </row>
    <row r="839" spans="19:26" x14ac:dyDescent="0.3">
      <c r="S839" s="10">
        <f t="shared" si="212"/>
        <v>824</v>
      </c>
      <c r="T839" s="57">
        <f t="shared" ref="T839:T882" si="224">MIN(W838+U839,$T$8)</f>
        <v>0</v>
      </c>
      <c r="U839" s="57">
        <f t="shared" ref="U839:U882" si="225">W838*$T$4/26</f>
        <v>0</v>
      </c>
      <c r="V839" s="57">
        <f t="shared" ref="V839:V882" si="226">T839-U839</f>
        <v>0</v>
      </c>
      <c r="W839" s="57">
        <f t="shared" ref="W839:W882" si="227">MAX(W838-V839,0)</f>
        <v>0</v>
      </c>
      <c r="X839" s="57">
        <f>IF(W839=0,0,SUM($U$16:U839))</f>
        <v>0</v>
      </c>
      <c r="Y839" s="22" t="str">
        <f t="shared" ref="Y839:Y882" si="228">IF(AND(MAX(T840:X840)=0,MAX(T839:X839)&lt;&gt;0),"Payoff","")</f>
        <v/>
      </c>
      <c r="Z839" s="15">
        <f t="shared" si="223"/>
        <v>35</v>
      </c>
    </row>
    <row r="840" spans="19:26" x14ac:dyDescent="0.3">
      <c r="S840" s="10">
        <f t="shared" si="212"/>
        <v>825</v>
      </c>
      <c r="T840" s="57">
        <f t="shared" si="224"/>
        <v>0</v>
      </c>
      <c r="U840" s="57">
        <f t="shared" si="225"/>
        <v>0</v>
      </c>
      <c r="V840" s="57">
        <f t="shared" si="226"/>
        <v>0</v>
      </c>
      <c r="W840" s="57">
        <f t="shared" si="227"/>
        <v>0</v>
      </c>
      <c r="X840" s="57">
        <f>IF(W840=0,0,SUM($U$16:U840))</f>
        <v>0</v>
      </c>
      <c r="Y840" s="22" t="str">
        <f t="shared" si="228"/>
        <v/>
      </c>
      <c r="Z840" s="15">
        <f t="shared" si="223"/>
        <v>35</v>
      </c>
    </row>
    <row r="841" spans="19:26" x14ac:dyDescent="0.3">
      <c r="S841" s="10">
        <f t="shared" si="212"/>
        <v>826</v>
      </c>
      <c r="T841" s="57">
        <f t="shared" si="224"/>
        <v>0</v>
      </c>
      <c r="U841" s="57">
        <f t="shared" si="225"/>
        <v>0</v>
      </c>
      <c r="V841" s="57">
        <f t="shared" si="226"/>
        <v>0</v>
      </c>
      <c r="W841" s="57">
        <f t="shared" si="227"/>
        <v>0</v>
      </c>
      <c r="X841" s="57">
        <f>IF(W841=0,0,SUM($U$16:U841))</f>
        <v>0</v>
      </c>
      <c r="Y841" s="22" t="str">
        <f t="shared" si="228"/>
        <v/>
      </c>
      <c r="Z841" s="15">
        <f t="shared" si="223"/>
        <v>35</v>
      </c>
    </row>
    <row r="842" spans="19:26" x14ac:dyDescent="0.3">
      <c r="S842" s="10">
        <f t="shared" si="212"/>
        <v>827</v>
      </c>
      <c r="T842" s="57">
        <f t="shared" si="224"/>
        <v>0</v>
      </c>
      <c r="U842" s="57">
        <f t="shared" si="225"/>
        <v>0</v>
      </c>
      <c r="V842" s="57">
        <f t="shared" si="226"/>
        <v>0</v>
      </c>
      <c r="W842" s="57">
        <f t="shared" si="227"/>
        <v>0</v>
      </c>
      <c r="X842" s="57">
        <f>IF(W842=0,0,SUM($U$16:U842))</f>
        <v>0</v>
      </c>
      <c r="Y842" s="22" t="str">
        <f t="shared" si="228"/>
        <v/>
      </c>
      <c r="Z842" s="15">
        <f t="shared" si="223"/>
        <v>35</v>
      </c>
    </row>
    <row r="843" spans="19:26" x14ac:dyDescent="0.3">
      <c r="S843" s="10">
        <f t="shared" si="212"/>
        <v>828</v>
      </c>
      <c r="T843" s="57">
        <f t="shared" si="224"/>
        <v>0</v>
      </c>
      <c r="U843" s="57">
        <f t="shared" si="225"/>
        <v>0</v>
      </c>
      <c r="V843" s="57">
        <f t="shared" si="226"/>
        <v>0</v>
      </c>
      <c r="W843" s="57">
        <f t="shared" si="227"/>
        <v>0</v>
      </c>
      <c r="X843" s="57">
        <f>IF(W843=0,0,SUM($U$16:U843))</f>
        <v>0</v>
      </c>
      <c r="Y843" s="22" t="str">
        <f t="shared" si="228"/>
        <v/>
      </c>
      <c r="Z843" s="15">
        <f t="shared" si="223"/>
        <v>35</v>
      </c>
    </row>
    <row r="844" spans="19:26" x14ac:dyDescent="0.3">
      <c r="S844" s="10">
        <f t="shared" si="212"/>
        <v>829</v>
      </c>
      <c r="T844" s="57">
        <f t="shared" si="224"/>
        <v>0</v>
      </c>
      <c r="U844" s="57">
        <f t="shared" si="225"/>
        <v>0</v>
      </c>
      <c r="V844" s="57">
        <f t="shared" si="226"/>
        <v>0</v>
      </c>
      <c r="W844" s="57">
        <f t="shared" si="227"/>
        <v>0</v>
      </c>
      <c r="X844" s="57">
        <f>IF(W844=0,0,SUM($U$16:U844))</f>
        <v>0</v>
      </c>
      <c r="Y844" s="22" t="str">
        <f t="shared" si="228"/>
        <v/>
      </c>
      <c r="Z844" s="15">
        <f t="shared" si="223"/>
        <v>35</v>
      </c>
    </row>
    <row r="845" spans="19:26" x14ac:dyDescent="0.3">
      <c r="S845" s="10">
        <f t="shared" si="212"/>
        <v>830</v>
      </c>
      <c r="T845" s="57">
        <f t="shared" si="224"/>
        <v>0</v>
      </c>
      <c r="U845" s="57">
        <f t="shared" si="225"/>
        <v>0</v>
      </c>
      <c r="V845" s="57">
        <f t="shared" si="226"/>
        <v>0</v>
      </c>
      <c r="W845" s="57">
        <f t="shared" si="227"/>
        <v>0</v>
      </c>
      <c r="X845" s="57">
        <f>IF(W845=0,0,SUM($U$16:U845))</f>
        <v>0</v>
      </c>
      <c r="Y845" s="22" t="str">
        <f t="shared" si="228"/>
        <v/>
      </c>
      <c r="Z845" s="15">
        <f t="shared" si="223"/>
        <v>35</v>
      </c>
    </row>
    <row r="846" spans="19:26" x14ac:dyDescent="0.3">
      <c r="S846" s="10">
        <f t="shared" si="212"/>
        <v>831</v>
      </c>
      <c r="T846" s="57">
        <f t="shared" si="224"/>
        <v>0</v>
      </c>
      <c r="U846" s="57">
        <f t="shared" si="225"/>
        <v>0</v>
      </c>
      <c r="V846" s="57">
        <f t="shared" si="226"/>
        <v>0</v>
      </c>
      <c r="W846" s="57">
        <f t="shared" si="227"/>
        <v>0</v>
      </c>
      <c r="X846" s="57">
        <f>IF(W846=0,0,SUM($U$16:U846))</f>
        <v>0</v>
      </c>
      <c r="Y846" s="22" t="str">
        <f t="shared" si="228"/>
        <v/>
      </c>
      <c r="Z846" s="15">
        <f t="shared" si="223"/>
        <v>35</v>
      </c>
    </row>
    <row r="847" spans="19:26" x14ac:dyDescent="0.3">
      <c r="S847" s="10">
        <f t="shared" si="212"/>
        <v>832</v>
      </c>
      <c r="T847" s="57">
        <f t="shared" si="224"/>
        <v>0</v>
      </c>
      <c r="U847" s="57">
        <f t="shared" si="225"/>
        <v>0</v>
      </c>
      <c r="V847" s="57">
        <f t="shared" si="226"/>
        <v>0</v>
      </c>
      <c r="W847" s="57">
        <f t="shared" si="227"/>
        <v>0</v>
      </c>
      <c r="X847" s="57">
        <f>IF(W847=0,0,SUM($U$16:U847))</f>
        <v>0</v>
      </c>
      <c r="Y847" s="22" t="str">
        <f t="shared" si="228"/>
        <v/>
      </c>
      <c r="Z847" s="15">
        <f t="shared" si="223"/>
        <v>35</v>
      </c>
    </row>
    <row r="848" spans="19:26" x14ac:dyDescent="0.3">
      <c r="S848" s="10">
        <f t="shared" si="212"/>
        <v>833</v>
      </c>
      <c r="T848" s="57">
        <f t="shared" si="224"/>
        <v>0</v>
      </c>
      <c r="U848" s="57">
        <f t="shared" si="225"/>
        <v>0</v>
      </c>
      <c r="V848" s="57">
        <f t="shared" si="226"/>
        <v>0</v>
      </c>
      <c r="W848" s="57">
        <f t="shared" si="227"/>
        <v>0</v>
      </c>
      <c r="X848" s="57">
        <f>IF(W848=0,0,SUM($U$16:U848))</f>
        <v>0</v>
      </c>
      <c r="Y848" s="22" t="str">
        <f t="shared" si="228"/>
        <v/>
      </c>
      <c r="Z848" s="15">
        <f t="shared" si="223"/>
        <v>35</v>
      </c>
    </row>
    <row r="849" spans="19:26" x14ac:dyDescent="0.3">
      <c r="S849" s="10">
        <f t="shared" ref="S849:S912" si="229">S848+1</f>
        <v>834</v>
      </c>
      <c r="T849" s="57">
        <f t="shared" si="224"/>
        <v>0</v>
      </c>
      <c r="U849" s="57">
        <f t="shared" si="225"/>
        <v>0</v>
      </c>
      <c r="V849" s="57">
        <f t="shared" si="226"/>
        <v>0</v>
      </c>
      <c r="W849" s="57">
        <f t="shared" si="227"/>
        <v>0</v>
      </c>
      <c r="X849" s="57">
        <f>IF(W849=0,0,SUM($U$16:U849))</f>
        <v>0</v>
      </c>
      <c r="Y849" s="22" t="str">
        <f t="shared" si="228"/>
        <v/>
      </c>
      <c r="Z849" s="15">
        <f t="shared" si="223"/>
        <v>35</v>
      </c>
    </row>
    <row r="850" spans="19:26" x14ac:dyDescent="0.3">
      <c r="S850" s="10">
        <f t="shared" si="229"/>
        <v>835</v>
      </c>
      <c r="T850" s="57">
        <f t="shared" si="224"/>
        <v>0</v>
      </c>
      <c r="U850" s="57">
        <f t="shared" si="225"/>
        <v>0</v>
      </c>
      <c r="V850" s="57">
        <f t="shared" si="226"/>
        <v>0</v>
      </c>
      <c r="W850" s="57">
        <f t="shared" si="227"/>
        <v>0</v>
      </c>
      <c r="X850" s="57">
        <f>IF(W850=0,0,SUM($U$16:U850))</f>
        <v>0</v>
      </c>
      <c r="Y850" s="22" t="str">
        <f t="shared" si="228"/>
        <v/>
      </c>
      <c r="Z850" s="15">
        <f t="shared" si="223"/>
        <v>35</v>
      </c>
    </row>
    <row r="851" spans="19:26" x14ac:dyDescent="0.3">
      <c r="S851" s="10">
        <f t="shared" si="229"/>
        <v>836</v>
      </c>
      <c r="T851" s="57">
        <f t="shared" si="224"/>
        <v>0</v>
      </c>
      <c r="U851" s="57">
        <f t="shared" si="225"/>
        <v>0</v>
      </c>
      <c r="V851" s="57">
        <f t="shared" si="226"/>
        <v>0</v>
      </c>
      <c r="W851" s="57">
        <f t="shared" si="227"/>
        <v>0</v>
      </c>
      <c r="X851" s="57">
        <f>IF(W851=0,0,SUM($U$16:U851))</f>
        <v>0</v>
      </c>
      <c r="Y851" s="22" t="str">
        <f t="shared" si="228"/>
        <v/>
      </c>
      <c r="Z851" s="15">
        <f t="shared" si="223"/>
        <v>35</v>
      </c>
    </row>
    <row r="852" spans="19:26" x14ac:dyDescent="0.3">
      <c r="S852" s="10">
        <f t="shared" si="229"/>
        <v>837</v>
      </c>
      <c r="T852" s="57">
        <f t="shared" si="224"/>
        <v>0</v>
      </c>
      <c r="U852" s="57">
        <f t="shared" si="225"/>
        <v>0</v>
      </c>
      <c r="V852" s="57">
        <f t="shared" si="226"/>
        <v>0</v>
      </c>
      <c r="W852" s="57">
        <f t="shared" si="227"/>
        <v>0</v>
      </c>
      <c r="X852" s="57">
        <f>IF(W852=0,0,SUM($U$16:U852))</f>
        <v>0</v>
      </c>
      <c r="Y852" s="22" t="str">
        <f t="shared" si="228"/>
        <v/>
      </c>
      <c r="Z852" s="15">
        <f t="shared" si="223"/>
        <v>35</v>
      </c>
    </row>
    <row r="853" spans="19:26" x14ac:dyDescent="0.3">
      <c r="S853" s="10">
        <f t="shared" si="229"/>
        <v>838</v>
      </c>
      <c r="T853" s="57">
        <f t="shared" si="224"/>
        <v>0</v>
      </c>
      <c r="U853" s="57">
        <f t="shared" si="225"/>
        <v>0</v>
      </c>
      <c r="V853" s="57">
        <f t="shared" si="226"/>
        <v>0</v>
      </c>
      <c r="W853" s="57">
        <f t="shared" si="227"/>
        <v>0</v>
      </c>
      <c r="X853" s="57">
        <f>IF(W853=0,0,SUM($U$16:U853))</f>
        <v>0</v>
      </c>
      <c r="Y853" s="22" t="str">
        <f t="shared" si="228"/>
        <v/>
      </c>
      <c r="Z853" s="15">
        <f t="shared" si="223"/>
        <v>35</v>
      </c>
    </row>
    <row r="854" spans="19:26" x14ac:dyDescent="0.3">
      <c r="S854" s="10">
        <f t="shared" si="229"/>
        <v>839</v>
      </c>
      <c r="T854" s="57">
        <f t="shared" si="224"/>
        <v>0</v>
      </c>
      <c r="U854" s="57">
        <f t="shared" si="225"/>
        <v>0</v>
      </c>
      <c r="V854" s="57">
        <f t="shared" si="226"/>
        <v>0</v>
      </c>
      <c r="W854" s="57">
        <f t="shared" si="227"/>
        <v>0</v>
      </c>
      <c r="X854" s="57">
        <f>IF(W854=0,0,SUM($U$16:U854))</f>
        <v>0</v>
      </c>
      <c r="Y854" s="22" t="str">
        <f t="shared" si="228"/>
        <v/>
      </c>
      <c r="Z854" s="15">
        <f t="shared" si="223"/>
        <v>35</v>
      </c>
    </row>
    <row r="855" spans="19:26" x14ac:dyDescent="0.3">
      <c r="S855" s="10">
        <f t="shared" si="229"/>
        <v>840</v>
      </c>
      <c r="T855" s="57">
        <f t="shared" si="224"/>
        <v>0</v>
      </c>
      <c r="U855" s="57">
        <f t="shared" si="225"/>
        <v>0</v>
      </c>
      <c r="V855" s="57">
        <f t="shared" si="226"/>
        <v>0</v>
      </c>
      <c r="W855" s="57">
        <f t="shared" si="227"/>
        <v>0</v>
      </c>
      <c r="X855" s="57">
        <f>IF(W855=0,0,SUM($U$16:U855))</f>
        <v>0</v>
      </c>
      <c r="Y855" s="22" t="str">
        <f t="shared" si="228"/>
        <v/>
      </c>
      <c r="Z855" s="15">
        <f t="shared" si="223"/>
        <v>35</v>
      </c>
    </row>
    <row r="856" spans="19:26" x14ac:dyDescent="0.3">
      <c r="S856" s="10">
        <f t="shared" si="229"/>
        <v>841</v>
      </c>
      <c r="T856" s="57">
        <f t="shared" si="224"/>
        <v>0</v>
      </c>
      <c r="U856" s="57">
        <f t="shared" si="225"/>
        <v>0</v>
      </c>
      <c r="V856" s="57">
        <f t="shared" si="226"/>
        <v>0</v>
      </c>
      <c r="W856" s="57">
        <f t="shared" si="227"/>
        <v>0</v>
      </c>
      <c r="X856" s="57">
        <f>IF(W856=0,0,SUM($U$16:U856))</f>
        <v>0</v>
      </c>
      <c r="Y856" s="22" t="str">
        <f t="shared" si="228"/>
        <v/>
      </c>
      <c r="Z856" s="15">
        <f t="shared" si="223"/>
        <v>36</v>
      </c>
    </row>
    <row r="857" spans="19:26" x14ac:dyDescent="0.3">
      <c r="S857" s="10">
        <f t="shared" si="229"/>
        <v>842</v>
      </c>
      <c r="T857" s="57">
        <f t="shared" si="224"/>
        <v>0</v>
      </c>
      <c r="U857" s="57">
        <f t="shared" si="225"/>
        <v>0</v>
      </c>
      <c r="V857" s="57">
        <f t="shared" si="226"/>
        <v>0</v>
      </c>
      <c r="W857" s="57">
        <f t="shared" si="227"/>
        <v>0</v>
      </c>
      <c r="X857" s="57">
        <f>IF(W857=0,0,SUM($U$16:U857))</f>
        <v>0</v>
      </c>
      <c r="Y857" s="22" t="str">
        <f t="shared" si="228"/>
        <v/>
      </c>
      <c r="Z857" s="15">
        <f t="shared" si="223"/>
        <v>36</v>
      </c>
    </row>
    <row r="858" spans="19:26" x14ac:dyDescent="0.3">
      <c r="S858" s="10">
        <f t="shared" si="229"/>
        <v>843</v>
      </c>
      <c r="T858" s="57">
        <f t="shared" si="224"/>
        <v>0</v>
      </c>
      <c r="U858" s="57">
        <f t="shared" si="225"/>
        <v>0</v>
      </c>
      <c r="V858" s="57">
        <f t="shared" si="226"/>
        <v>0</v>
      </c>
      <c r="W858" s="57">
        <f t="shared" si="227"/>
        <v>0</v>
      </c>
      <c r="X858" s="57">
        <f>IF(W858=0,0,SUM($U$16:U858))</f>
        <v>0</v>
      </c>
      <c r="Y858" s="22" t="str">
        <f t="shared" si="228"/>
        <v/>
      </c>
      <c r="Z858" s="15">
        <f t="shared" si="223"/>
        <v>36</v>
      </c>
    </row>
    <row r="859" spans="19:26" x14ac:dyDescent="0.3">
      <c r="S859" s="10">
        <f t="shared" si="229"/>
        <v>844</v>
      </c>
      <c r="T859" s="57">
        <f t="shared" si="224"/>
        <v>0</v>
      </c>
      <c r="U859" s="57">
        <f t="shared" si="225"/>
        <v>0</v>
      </c>
      <c r="V859" s="57">
        <f t="shared" si="226"/>
        <v>0</v>
      </c>
      <c r="W859" s="57">
        <f t="shared" si="227"/>
        <v>0</v>
      </c>
      <c r="X859" s="57">
        <f>IF(W859=0,0,SUM($U$16:U859))</f>
        <v>0</v>
      </c>
      <c r="Y859" s="22" t="str">
        <f t="shared" si="228"/>
        <v/>
      </c>
      <c r="Z859" s="15">
        <f t="shared" si="223"/>
        <v>36</v>
      </c>
    </row>
    <row r="860" spans="19:26" x14ac:dyDescent="0.3">
      <c r="S860" s="10">
        <f t="shared" si="229"/>
        <v>845</v>
      </c>
      <c r="T860" s="57">
        <f t="shared" si="224"/>
        <v>0</v>
      </c>
      <c r="U860" s="57">
        <f t="shared" si="225"/>
        <v>0</v>
      </c>
      <c r="V860" s="57">
        <f t="shared" si="226"/>
        <v>0</v>
      </c>
      <c r="W860" s="57">
        <f t="shared" si="227"/>
        <v>0</v>
      </c>
      <c r="X860" s="57">
        <f>IF(W860=0,0,SUM($U$16:U860))</f>
        <v>0</v>
      </c>
      <c r="Y860" s="22" t="str">
        <f t="shared" si="228"/>
        <v/>
      </c>
      <c r="Z860" s="15">
        <f t="shared" si="223"/>
        <v>36</v>
      </c>
    </row>
    <row r="861" spans="19:26" x14ac:dyDescent="0.3">
      <c r="S861" s="10">
        <f t="shared" si="229"/>
        <v>846</v>
      </c>
      <c r="T861" s="57">
        <f t="shared" si="224"/>
        <v>0</v>
      </c>
      <c r="U861" s="57">
        <f t="shared" si="225"/>
        <v>0</v>
      </c>
      <c r="V861" s="57">
        <f t="shared" si="226"/>
        <v>0</v>
      </c>
      <c r="W861" s="57">
        <f t="shared" si="227"/>
        <v>0</v>
      </c>
      <c r="X861" s="57">
        <f>IF(W861=0,0,SUM($U$16:U861))</f>
        <v>0</v>
      </c>
      <c r="Y861" s="22" t="str">
        <f t="shared" si="228"/>
        <v/>
      </c>
      <c r="Z861" s="15">
        <f t="shared" si="223"/>
        <v>36</v>
      </c>
    </row>
    <row r="862" spans="19:26" x14ac:dyDescent="0.3">
      <c r="S862" s="10">
        <f t="shared" si="229"/>
        <v>847</v>
      </c>
      <c r="T862" s="57">
        <f t="shared" si="224"/>
        <v>0</v>
      </c>
      <c r="U862" s="57">
        <f t="shared" si="225"/>
        <v>0</v>
      </c>
      <c r="V862" s="57">
        <f t="shared" si="226"/>
        <v>0</v>
      </c>
      <c r="W862" s="57">
        <f t="shared" si="227"/>
        <v>0</v>
      </c>
      <c r="X862" s="57">
        <f>IF(W862=0,0,SUM($U$16:U862))</f>
        <v>0</v>
      </c>
      <c r="Y862" s="22" t="str">
        <f t="shared" si="228"/>
        <v/>
      </c>
      <c r="Z862" s="15">
        <f t="shared" si="223"/>
        <v>36</v>
      </c>
    </row>
    <row r="863" spans="19:26" x14ac:dyDescent="0.3">
      <c r="S863" s="10">
        <f t="shared" si="229"/>
        <v>848</v>
      </c>
      <c r="T863" s="57">
        <f t="shared" si="224"/>
        <v>0</v>
      </c>
      <c r="U863" s="57">
        <f t="shared" si="225"/>
        <v>0</v>
      </c>
      <c r="V863" s="57">
        <f t="shared" si="226"/>
        <v>0</v>
      </c>
      <c r="W863" s="57">
        <f t="shared" si="227"/>
        <v>0</v>
      </c>
      <c r="X863" s="57">
        <f>IF(W863=0,0,SUM($U$16:U863))</f>
        <v>0</v>
      </c>
      <c r="Y863" s="22" t="str">
        <f t="shared" si="228"/>
        <v/>
      </c>
      <c r="Z863" s="15">
        <f t="shared" si="223"/>
        <v>36</v>
      </c>
    </row>
    <row r="864" spans="19:26" x14ac:dyDescent="0.3">
      <c r="S864" s="10">
        <f t="shared" si="229"/>
        <v>849</v>
      </c>
      <c r="T864" s="57">
        <f t="shared" si="224"/>
        <v>0</v>
      </c>
      <c r="U864" s="57">
        <f t="shared" si="225"/>
        <v>0</v>
      </c>
      <c r="V864" s="57">
        <f t="shared" si="226"/>
        <v>0</v>
      </c>
      <c r="W864" s="57">
        <f t="shared" si="227"/>
        <v>0</v>
      </c>
      <c r="X864" s="57">
        <f>IF(W864=0,0,SUM($U$16:U864))</f>
        <v>0</v>
      </c>
      <c r="Y864" s="22" t="str">
        <f t="shared" si="228"/>
        <v/>
      </c>
      <c r="Z864" s="15">
        <f t="shared" si="223"/>
        <v>36</v>
      </c>
    </row>
    <row r="865" spans="19:26" x14ac:dyDescent="0.3">
      <c r="S865" s="10">
        <f t="shared" si="229"/>
        <v>850</v>
      </c>
      <c r="T865" s="57">
        <f t="shared" si="224"/>
        <v>0</v>
      </c>
      <c r="U865" s="57">
        <f t="shared" si="225"/>
        <v>0</v>
      </c>
      <c r="V865" s="57">
        <f t="shared" si="226"/>
        <v>0</v>
      </c>
      <c r="W865" s="57">
        <f t="shared" si="227"/>
        <v>0</v>
      </c>
      <c r="X865" s="57">
        <f>IF(W865=0,0,SUM($U$16:U865))</f>
        <v>0</v>
      </c>
      <c r="Y865" s="22" t="str">
        <f t="shared" si="228"/>
        <v/>
      </c>
      <c r="Z865" s="15">
        <f t="shared" si="223"/>
        <v>36</v>
      </c>
    </row>
    <row r="866" spans="19:26" x14ac:dyDescent="0.3">
      <c r="S866" s="10">
        <f t="shared" si="229"/>
        <v>851</v>
      </c>
      <c r="T866" s="57">
        <f t="shared" si="224"/>
        <v>0</v>
      </c>
      <c r="U866" s="57">
        <f t="shared" si="225"/>
        <v>0</v>
      </c>
      <c r="V866" s="57">
        <f t="shared" si="226"/>
        <v>0</v>
      </c>
      <c r="W866" s="57">
        <f t="shared" si="227"/>
        <v>0</v>
      </c>
      <c r="X866" s="57">
        <f>IF(W866=0,0,SUM($U$16:U866))</f>
        <v>0</v>
      </c>
      <c r="Y866" s="22" t="str">
        <f t="shared" si="228"/>
        <v/>
      </c>
      <c r="Z866" s="15">
        <f t="shared" si="223"/>
        <v>36</v>
      </c>
    </row>
    <row r="867" spans="19:26" x14ac:dyDescent="0.3">
      <c r="S867" s="10">
        <f t="shared" si="229"/>
        <v>852</v>
      </c>
      <c r="T867" s="57">
        <f t="shared" si="224"/>
        <v>0</v>
      </c>
      <c r="U867" s="57">
        <f t="shared" si="225"/>
        <v>0</v>
      </c>
      <c r="V867" s="57">
        <f t="shared" si="226"/>
        <v>0</v>
      </c>
      <c r="W867" s="57">
        <f t="shared" si="227"/>
        <v>0</v>
      </c>
      <c r="X867" s="57">
        <f>IF(W867=0,0,SUM($U$16:U867))</f>
        <v>0</v>
      </c>
      <c r="Y867" s="22" t="str">
        <f t="shared" si="228"/>
        <v/>
      </c>
      <c r="Z867" s="15">
        <f t="shared" si="223"/>
        <v>36</v>
      </c>
    </row>
    <row r="868" spans="19:26" x14ac:dyDescent="0.3">
      <c r="S868" s="10">
        <f t="shared" si="229"/>
        <v>853</v>
      </c>
      <c r="T868" s="57">
        <f t="shared" si="224"/>
        <v>0</v>
      </c>
      <c r="U868" s="57">
        <f t="shared" si="225"/>
        <v>0</v>
      </c>
      <c r="V868" s="57">
        <f t="shared" si="226"/>
        <v>0</v>
      </c>
      <c r="W868" s="57">
        <f t="shared" si="227"/>
        <v>0</v>
      </c>
      <c r="X868" s="57">
        <f>IF(W868=0,0,SUM($U$16:U868))</f>
        <v>0</v>
      </c>
      <c r="Y868" s="22" t="str">
        <f t="shared" si="228"/>
        <v/>
      </c>
      <c r="Z868" s="15">
        <f t="shared" si="223"/>
        <v>36</v>
      </c>
    </row>
    <row r="869" spans="19:26" x14ac:dyDescent="0.3">
      <c r="S869" s="10">
        <f t="shared" si="229"/>
        <v>854</v>
      </c>
      <c r="T869" s="57">
        <f t="shared" si="224"/>
        <v>0</v>
      </c>
      <c r="U869" s="57">
        <f t="shared" si="225"/>
        <v>0</v>
      </c>
      <c r="V869" s="57">
        <f t="shared" si="226"/>
        <v>0</v>
      </c>
      <c r="W869" s="57">
        <f t="shared" si="227"/>
        <v>0</v>
      </c>
      <c r="X869" s="57">
        <f>IF(W869=0,0,SUM($U$16:U869))</f>
        <v>0</v>
      </c>
      <c r="Y869" s="22" t="str">
        <f t="shared" si="228"/>
        <v/>
      </c>
      <c r="Z869" s="15">
        <f t="shared" si="223"/>
        <v>36</v>
      </c>
    </row>
    <row r="870" spans="19:26" x14ac:dyDescent="0.3">
      <c r="S870" s="10">
        <f t="shared" si="229"/>
        <v>855</v>
      </c>
      <c r="T870" s="57">
        <f t="shared" si="224"/>
        <v>0</v>
      </c>
      <c r="U870" s="57">
        <f t="shared" si="225"/>
        <v>0</v>
      </c>
      <c r="V870" s="57">
        <f t="shared" si="226"/>
        <v>0</v>
      </c>
      <c r="W870" s="57">
        <f t="shared" si="227"/>
        <v>0</v>
      </c>
      <c r="X870" s="57">
        <f>IF(W870=0,0,SUM($U$16:U870))</f>
        <v>0</v>
      </c>
      <c r="Y870" s="22" t="str">
        <f t="shared" si="228"/>
        <v/>
      </c>
      <c r="Z870" s="15">
        <f t="shared" si="223"/>
        <v>36</v>
      </c>
    </row>
    <row r="871" spans="19:26" x14ac:dyDescent="0.3">
      <c r="S871" s="10">
        <f t="shared" si="229"/>
        <v>856</v>
      </c>
      <c r="T871" s="57">
        <f t="shared" si="224"/>
        <v>0</v>
      </c>
      <c r="U871" s="57">
        <f t="shared" si="225"/>
        <v>0</v>
      </c>
      <c r="V871" s="57">
        <f t="shared" si="226"/>
        <v>0</v>
      </c>
      <c r="W871" s="57">
        <f t="shared" si="227"/>
        <v>0</v>
      </c>
      <c r="X871" s="57">
        <f>IF(W871=0,0,SUM($U$16:U871))</f>
        <v>0</v>
      </c>
      <c r="Y871" s="22" t="str">
        <f t="shared" si="228"/>
        <v/>
      </c>
      <c r="Z871" s="15">
        <f t="shared" si="223"/>
        <v>36</v>
      </c>
    </row>
    <row r="872" spans="19:26" x14ac:dyDescent="0.3">
      <c r="S872" s="10">
        <f t="shared" si="229"/>
        <v>857</v>
      </c>
      <c r="T872" s="57">
        <f t="shared" si="224"/>
        <v>0</v>
      </c>
      <c r="U872" s="57">
        <f t="shared" si="225"/>
        <v>0</v>
      </c>
      <c r="V872" s="57">
        <f t="shared" si="226"/>
        <v>0</v>
      </c>
      <c r="W872" s="57">
        <f t="shared" si="227"/>
        <v>0</v>
      </c>
      <c r="X872" s="57">
        <f>IF(W872=0,0,SUM($U$16:U872))</f>
        <v>0</v>
      </c>
      <c r="Y872" s="22" t="str">
        <f t="shared" si="228"/>
        <v/>
      </c>
      <c r="Z872" s="15">
        <f t="shared" si="223"/>
        <v>36</v>
      </c>
    </row>
    <row r="873" spans="19:26" x14ac:dyDescent="0.3">
      <c r="S873" s="10">
        <f t="shared" si="229"/>
        <v>858</v>
      </c>
      <c r="T873" s="57">
        <f t="shared" si="224"/>
        <v>0</v>
      </c>
      <c r="U873" s="57">
        <f t="shared" si="225"/>
        <v>0</v>
      </c>
      <c r="V873" s="57">
        <f t="shared" si="226"/>
        <v>0</v>
      </c>
      <c r="W873" s="57">
        <f t="shared" si="227"/>
        <v>0</v>
      </c>
      <c r="X873" s="57">
        <f>IF(W873=0,0,SUM($U$16:U873))</f>
        <v>0</v>
      </c>
      <c r="Y873" s="22" t="str">
        <f t="shared" si="228"/>
        <v/>
      </c>
      <c r="Z873" s="15">
        <f t="shared" ref="Z873:Z936" si="230">Z849+1</f>
        <v>36</v>
      </c>
    </row>
    <row r="874" spans="19:26" x14ac:dyDescent="0.3">
      <c r="S874" s="10">
        <f t="shared" si="229"/>
        <v>859</v>
      </c>
      <c r="T874" s="57">
        <f t="shared" si="224"/>
        <v>0</v>
      </c>
      <c r="U874" s="57">
        <f t="shared" si="225"/>
        <v>0</v>
      </c>
      <c r="V874" s="57">
        <f t="shared" si="226"/>
        <v>0</v>
      </c>
      <c r="W874" s="57">
        <f t="shared" si="227"/>
        <v>0</v>
      </c>
      <c r="X874" s="57">
        <f>IF(W874=0,0,SUM($U$16:U874))</f>
        <v>0</v>
      </c>
      <c r="Y874" s="22" t="str">
        <f t="shared" si="228"/>
        <v/>
      </c>
      <c r="Z874" s="15">
        <f t="shared" si="230"/>
        <v>36</v>
      </c>
    </row>
    <row r="875" spans="19:26" x14ac:dyDescent="0.3">
      <c r="S875" s="10">
        <f t="shared" si="229"/>
        <v>860</v>
      </c>
      <c r="T875" s="57">
        <f t="shared" si="224"/>
        <v>0</v>
      </c>
      <c r="U875" s="57">
        <f t="shared" si="225"/>
        <v>0</v>
      </c>
      <c r="V875" s="57">
        <f t="shared" si="226"/>
        <v>0</v>
      </c>
      <c r="W875" s="57">
        <f t="shared" si="227"/>
        <v>0</v>
      </c>
      <c r="X875" s="57">
        <f>IF(W875=0,0,SUM($U$16:U875))</f>
        <v>0</v>
      </c>
      <c r="Y875" s="22" t="str">
        <f t="shared" si="228"/>
        <v/>
      </c>
      <c r="Z875" s="15">
        <f t="shared" si="230"/>
        <v>36</v>
      </c>
    </row>
    <row r="876" spans="19:26" x14ac:dyDescent="0.3">
      <c r="S876" s="10">
        <f t="shared" si="229"/>
        <v>861</v>
      </c>
      <c r="T876" s="57">
        <f t="shared" si="224"/>
        <v>0</v>
      </c>
      <c r="U876" s="57">
        <f t="shared" si="225"/>
        <v>0</v>
      </c>
      <c r="V876" s="57">
        <f t="shared" si="226"/>
        <v>0</v>
      </c>
      <c r="W876" s="57">
        <f t="shared" si="227"/>
        <v>0</v>
      </c>
      <c r="X876" s="57">
        <f>IF(W876=0,0,SUM($U$16:U876))</f>
        <v>0</v>
      </c>
      <c r="Y876" s="22" t="str">
        <f t="shared" si="228"/>
        <v/>
      </c>
      <c r="Z876" s="15">
        <f t="shared" si="230"/>
        <v>36</v>
      </c>
    </row>
    <row r="877" spans="19:26" x14ac:dyDescent="0.3">
      <c r="S877" s="10">
        <f t="shared" si="229"/>
        <v>862</v>
      </c>
      <c r="T877" s="57">
        <f t="shared" si="224"/>
        <v>0</v>
      </c>
      <c r="U877" s="57">
        <f t="shared" si="225"/>
        <v>0</v>
      </c>
      <c r="V877" s="57">
        <f t="shared" si="226"/>
        <v>0</v>
      </c>
      <c r="W877" s="57">
        <f t="shared" si="227"/>
        <v>0</v>
      </c>
      <c r="X877" s="57">
        <f>IF(W877=0,0,SUM($U$16:U877))</f>
        <v>0</v>
      </c>
      <c r="Y877" s="22" t="str">
        <f t="shared" si="228"/>
        <v/>
      </c>
      <c r="Z877" s="15">
        <f t="shared" si="230"/>
        <v>36</v>
      </c>
    </row>
    <row r="878" spans="19:26" x14ac:dyDescent="0.3">
      <c r="S878" s="10">
        <f t="shared" si="229"/>
        <v>863</v>
      </c>
      <c r="T878" s="57">
        <f t="shared" si="224"/>
        <v>0</v>
      </c>
      <c r="U878" s="57">
        <f t="shared" si="225"/>
        <v>0</v>
      </c>
      <c r="V878" s="57">
        <f t="shared" si="226"/>
        <v>0</v>
      </c>
      <c r="W878" s="57">
        <f t="shared" si="227"/>
        <v>0</v>
      </c>
      <c r="X878" s="57">
        <f>IF(W878=0,0,SUM($U$16:U878))</f>
        <v>0</v>
      </c>
      <c r="Y878" s="22" t="str">
        <f t="shared" si="228"/>
        <v/>
      </c>
      <c r="Z878" s="15">
        <f t="shared" si="230"/>
        <v>36</v>
      </c>
    </row>
    <row r="879" spans="19:26" x14ac:dyDescent="0.3">
      <c r="S879" s="10">
        <f t="shared" si="229"/>
        <v>864</v>
      </c>
      <c r="T879" s="57">
        <f t="shared" si="224"/>
        <v>0</v>
      </c>
      <c r="U879" s="57">
        <f t="shared" si="225"/>
        <v>0</v>
      </c>
      <c r="V879" s="57">
        <f t="shared" si="226"/>
        <v>0</v>
      </c>
      <c r="W879" s="57">
        <f t="shared" si="227"/>
        <v>0</v>
      </c>
      <c r="X879" s="57">
        <f>IF(W879=0,0,SUM($U$16:U879))</f>
        <v>0</v>
      </c>
      <c r="Y879" s="22" t="str">
        <f t="shared" si="228"/>
        <v/>
      </c>
      <c r="Z879" s="15">
        <f t="shared" si="230"/>
        <v>36</v>
      </c>
    </row>
    <row r="880" spans="19:26" x14ac:dyDescent="0.3">
      <c r="S880" s="10">
        <f t="shared" si="229"/>
        <v>865</v>
      </c>
      <c r="T880" s="57">
        <f t="shared" si="224"/>
        <v>0</v>
      </c>
      <c r="U880" s="57">
        <f t="shared" si="225"/>
        <v>0</v>
      </c>
      <c r="V880" s="57">
        <f t="shared" si="226"/>
        <v>0</v>
      </c>
      <c r="W880" s="57">
        <f t="shared" si="227"/>
        <v>0</v>
      </c>
      <c r="X880" s="57">
        <f>IF(W880=0,0,SUM($U$16:U880))</f>
        <v>0</v>
      </c>
      <c r="Y880" s="22" t="str">
        <f t="shared" si="228"/>
        <v/>
      </c>
      <c r="Z880" s="15">
        <f t="shared" si="230"/>
        <v>37</v>
      </c>
    </row>
    <row r="881" spans="19:26" x14ac:dyDescent="0.3">
      <c r="S881" s="10">
        <f t="shared" si="229"/>
        <v>866</v>
      </c>
      <c r="T881" s="57">
        <f t="shared" si="224"/>
        <v>0</v>
      </c>
      <c r="U881" s="57">
        <f t="shared" si="225"/>
        <v>0</v>
      </c>
      <c r="V881" s="57">
        <f t="shared" si="226"/>
        <v>0</v>
      </c>
      <c r="W881" s="57">
        <f t="shared" si="227"/>
        <v>0</v>
      </c>
      <c r="X881" s="57">
        <f>IF(W881=0,0,SUM($U$16:U881))</f>
        <v>0</v>
      </c>
      <c r="Y881" s="22" t="str">
        <f t="shared" si="228"/>
        <v/>
      </c>
      <c r="Z881" s="15">
        <f t="shared" si="230"/>
        <v>37</v>
      </c>
    </row>
    <row r="882" spans="19:26" x14ac:dyDescent="0.3">
      <c r="S882" s="10">
        <f t="shared" si="229"/>
        <v>867</v>
      </c>
      <c r="T882" s="57">
        <f t="shared" si="224"/>
        <v>0</v>
      </c>
      <c r="U882" s="57">
        <f t="shared" si="225"/>
        <v>0</v>
      </c>
      <c r="V882" s="57">
        <f t="shared" si="226"/>
        <v>0</v>
      </c>
      <c r="W882" s="57">
        <f t="shared" si="227"/>
        <v>0</v>
      </c>
      <c r="X882" s="57">
        <f>IF(W882=0,0,SUM($U$16:U882))</f>
        <v>0</v>
      </c>
      <c r="Y882" s="22" t="str">
        <f t="shared" si="228"/>
        <v/>
      </c>
      <c r="Z882" s="15">
        <f t="shared" si="230"/>
        <v>37</v>
      </c>
    </row>
    <row r="883" spans="19:26" x14ac:dyDescent="0.3">
      <c r="S883" s="10">
        <f t="shared" si="229"/>
        <v>868</v>
      </c>
      <c r="T883" s="57">
        <f t="shared" ref="T883:T926" si="231">MIN(W882+U883,$T$8)</f>
        <v>0</v>
      </c>
      <c r="U883" s="57">
        <f t="shared" ref="U883:U926" si="232">W882*$T$4/26</f>
        <v>0</v>
      </c>
      <c r="V883" s="57">
        <f t="shared" ref="V883:V926" si="233">T883-U883</f>
        <v>0</v>
      </c>
      <c r="W883" s="57">
        <f t="shared" ref="W883:W926" si="234">MAX(W882-V883,0)</f>
        <v>0</v>
      </c>
      <c r="X883" s="57">
        <f>IF(W883=0,0,SUM($U$16:U883))</f>
        <v>0</v>
      </c>
      <c r="Y883" s="22" t="str">
        <f t="shared" ref="Y883:Y926" si="235">IF(AND(MAX(T884:X884)=0,MAX(T883:X883)&lt;&gt;0),"Payoff","")</f>
        <v/>
      </c>
      <c r="Z883" s="15">
        <f t="shared" si="230"/>
        <v>37</v>
      </c>
    </row>
    <row r="884" spans="19:26" x14ac:dyDescent="0.3">
      <c r="S884" s="10">
        <f t="shared" si="229"/>
        <v>869</v>
      </c>
      <c r="T884" s="57">
        <f t="shared" si="231"/>
        <v>0</v>
      </c>
      <c r="U884" s="57">
        <f t="shared" si="232"/>
        <v>0</v>
      </c>
      <c r="V884" s="57">
        <f t="shared" si="233"/>
        <v>0</v>
      </c>
      <c r="W884" s="57">
        <f t="shared" si="234"/>
        <v>0</v>
      </c>
      <c r="X884" s="57">
        <f>IF(W884=0,0,SUM($U$16:U884))</f>
        <v>0</v>
      </c>
      <c r="Y884" s="22" t="str">
        <f t="shared" si="235"/>
        <v/>
      </c>
      <c r="Z884" s="15">
        <f t="shared" si="230"/>
        <v>37</v>
      </c>
    </row>
    <row r="885" spans="19:26" x14ac:dyDescent="0.3">
      <c r="S885" s="10">
        <f t="shared" si="229"/>
        <v>870</v>
      </c>
      <c r="T885" s="57">
        <f t="shared" si="231"/>
        <v>0</v>
      </c>
      <c r="U885" s="57">
        <f t="shared" si="232"/>
        <v>0</v>
      </c>
      <c r="V885" s="57">
        <f t="shared" si="233"/>
        <v>0</v>
      </c>
      <c r="W885" s="57">
        <f t="shared" si="234"/>
        <v>0</v>
      </c>
      <c r="X885" s="57">
        <f>IF(W885=0,0,SUM($U$16:U885))</f>
        <v>0</v>
      </c>
      <c r="Y885" s="22" t="str">
        <f t="shared" si="235"/>
        <v/>
      </c>
      <c r="Z885" s="15">
        <f t="shared" si="230"/>
        <v>37</v>
      </c>
    </row>
    <row r="886" spans="19:26" x14ac:dyDescent="0.3">
      <c r="S886" s="10">
        <f t="shared" si="229"/>
        <v>871</v>
      </c>
      <c r="T886" s="57">
        <f t="shared" si="231"/>
        <v>0</v>
      </c>
      <c r="U886" s="57">
        <f t="shared" si="232"/>
        <v>0</v>
      </c>
      <c r="V886" s="57">
        <f t="shared" si="233"/>
        <v>0</v>
      </c>
      <c r="W886" s="57">
        <f t="shared" si="234"/>
        <v>0</v>
      </c>
      <c r="X886" s="57">
        <f>IF(W886=0,0,SUM($U$16:U886))</f>
        <v>0</v>
      </c>
      <c r="Y886" s="22" t="str">
        <f t="shared" si="235"/>
        <v/>
      </c>
      <c r="Z886" s="15">
        <f t="shared" si="230"/>
        <v>37</v>
      </c>
    </row>
    <row r="887" spans="19:26" x14ac:dyDescent="0.3">
      <c r="S887" s="10">
        <f t="shared" si="229"/>
        <v>872</v>
      </c>
      <c r="T887" s="57">
        <f t="shared" si="231"/>
        <v>0</v>
      </c>
      <c r="U887" s="57">
        <f t="shared" si="232"/>
        <v>0</v>
      </c>
      <c r="V887" s="57">
        <f t="shared" si="233"/>
        <v>0</v>
      </c>
      <c r="W887" s="57">
        <f t="shared" si="234"/>
        <v>0</v>
      </c>
      <c r="X887" s="57">
        <f>IF(W887=0,0,SUM($U$16:U887))</f>
        <v>0</v>
      </c>
      <c r="Y887" s="22" t="str">
        <f t="shared" si="235"/>
        <v/>
      </c>
      <c r="Z887" s="15">
        <f t="shared" si="230"/>
        <v>37</v>
      </c>
    </row>
    <row r="888" spans="19:26" x14ac:dyDescent="0.3">
      <c r="S888" s="10">
        <f t="shared" si="229"/>
        <v>873</v>
      </c>
      <c r="T888" s="57">
        <f t="shared" si="231"/>
        <v>0</v>
      </c>
      <c r="U888" s="57">
        <f t="shared" si="232"/>
        <v>0</v>
      </c>
      <c r="V888" s="57">
        <f t="shared" si="233"/>
        <v>0</v>
      </c>
      <c r="W888" s="57">
        <f t="shared" si="234"/>
        <v>0</v>
      </c>
      <c r="X888" s="57">
        <f>IF(W888=0,0,SUM($U$16:U888))</f>
        <v>0</v>
      </c>
      <c r="Y888" s="22" t="str">
        <f t="shared" si="235"/>
        <v/>
      </c>
      <c r="Z888" s="15">
        <f t="shared" si="230"/>
        <v>37</v>
      </c>
    </row>
    <row r="889" spans="19:26" x14ac:dyDescent="0.3">
      <c r="S889" s="10">
        <f t="shared" si="229"/>
        <v>874</v>
      </c>
      <c r="T889" s="57">
        <f t="shared" si="231"/>
        <v>0</v>
      </c>
      <c r="U889" s="57">
        <f t="shared" si="232"/>
        <v>0</v>
      </c>
      <c r="V889" s="57">
        <f t="shared" si="233"/>
        <v>0</v>
      </c>
      <c r="W889" s="57">
        <f t="shared" si="234"/>
        <v>0</v>
      </c>
      <c r="X889" s="57">
        <f>IF(W889=0,0,SUM($U$16:U889))</f>
        <v>0</v>
      </c>
      <c r="Y889" s="22" t="str">
        <f t="shared" si="235"/>
        <v/>
      </c>
      <c r="Z889" s="15">
        <f t="shared" si="230"/>
        <v>37</v>
      </c>
    </row>
    <row r="890" spans="19:26" x14ac:dyDescent="0.3">
      <c r="S890" s="10">
        <f t="shared" si="229"/>
        <v>875</v>
      </c>
      <c r="T890" s="57">
        <f t="shared" si="231"/>
        <v>0</v>
      </c>
      <c r="U890" s="57">
        <f t="shared" si="232"/>
        <v>0</v>
      </c>
      <c r="V890" s="57">
        <f t="shared" si="233"/>
        <v>0</v>
      </c>
      <c r="W890" s="57">
        <f t="shared" si="234"/>
        <v>0</v>
      </c>
      <c r="X890" s="57">
        <f>IF(W890=0,0,SUM($U$16:U890))</f>
        <v>0</v>
      </c>
      <c r="Y890" s="22" t="str">
        <f t="shared" si="235"/>
        <v/>
      </c>
      <c r="Z890" s="15">
        <f t="shared" si="230"/>
        <v>37</v>
      </c>
    </row>
    <row r="891" spans="19:26" x14ac:dyDescent="0.3">
      <c r="S891" s="10">
        <f t="shared" si="229"/>
        <v>876</v>
      </c>
      <c r="T891" s="57">
        <f t="shared" si="231"/>
        <v>0</v>
      </c>
      <c r="U891" s="57">
        <f t="shared" si="232"/>
        <v>0</v>
      </c>
      <c r="V891" s="57">
        <f t="shared" si="233"/>
        <v>0</v>
      </c>
      <c r="W891" s="57">
        <f t="shared" si="234"/>
        <v>0</v>
      </c>
      <c r="X891" s="57">
        <f>IF(W891=0,0,SUM($U$16:U891))</f>
        <v>0</v>
      </c>
      <c r="Y891" s="22" t="str">
        <f t="shared" si="235"/>
        <v/>
      </c>
      <c r="Z891" s="15">
        <f t="shared" si="230"/>
        <v>37</v>
      </c>
    </row>
    <row r="892" spans="19:26" x14ac:dyDescent="0.3">
      <c r="S892" s="10">
        <f t="shared" si="229"/>
        <v>877</v>
      </c>
      <c r="T892" s="57">
        <f t="shared" si="231"/>
        <v>0</v>
      </c>
      <c r="U892" s="57">
        <f t="shared" si="232"/>
        <v>0</v>
      </c>
      <c r="V892" s="57">
        <f t="shared" si="233"/>
        <v>0</v>
      </c>
      <c r="W892" s="57">
        <f t="shared" si="234"/>
        <v>0</v>
      </c>
      <c r="X892" s="57">
        <f>IF(W892=0,0,SUM($U$16:U892))</f>
        <v>0</v>
      </c>
      <c r="Y892" s="22" t="str">
        <f t="shared" si="235"/>
        <v/>
      </c>
      <c r="Z892" s="15">
        <f t="shared" si="230"/>
        <v>37</v>
      </c>
    </row>
    <row r="893" spans="19:26" x14ac:dyDescent="0.3">
      <c r="S893" s="10">
        <f t="shared" si="229"/>
        <v>878</v>
      </c>
      <c r="T893" s="57">
        <f t="shared" si="231"/>
        <v>0</v>
      </c>
      <c r="U893" s="57">
        <f t="shared" si="232"/>
        <v>0</v>
      </c>
      <c r="V893" s="57">
        <f t="shared" si="233"/>
        <v>0</v>
      </c>
      <c r="W893" s="57">
        <f t="shared" si="234"/>
        <v>0</v>
      </c>
      <c r="X893" s="57">
        <f>IF(W893=0,0,SUM($U$16:U893))</f>
        <v>0</v>
      </c>
      <c r="Y893" s="22" t="str">
        <f t="shared" si="235"/>
        <v/>
      </c>
      <c r="Z893" s="15">
        <f t="shared" si="230"/>
        <v>37</v>
      </c>
    </row>
    <row r="894" spans="19:26" x14ac:dyDescent="0.3">
      <c r="S894" s="10">
        <f t="shared" si="229"/>
        <v>879</v>
      </c>
      <c r="T894" s="57">
        <f t="shared" si="231"/>
        <v>0</v>
      </c>
      <c r="U894" s="57">
        <f t="shared" si="232"/>
        <v>0</v>
      </c>
      <c r="V894" s="57">
        <f t="shared" si="233"/>
        <v>0</v>
      </c>
      <c r="W894" s="57">
        <f t="shared" si="234"/>
        <v>0</v>
      </c>
      <c r="X894" s="57">
        <f>IF(W894=0,0,SUM($U$16:U894))</f>
        <v>0</v>
      </c>
      <c r="Y894" s="22" t="str">
        <f t="shared" si="235"/>
        <v/>
      </c>
      <c r="Z894" s="15">
        <f t="shared" si="230"/>
        <v>37</v>
      </c>
    </row>
    <row r="895" spans="19:26" x14ac:dyDescent="0.3">
      <c r="S895" s="10">
        <f t="shared" si="229"/>
        <v>880</v>
      </c>
      <c r="T895" s="57">
        <f t="shared" si="231"/>
        <v>0</v>
      </c>
      <c r="U895" s="57">
        <f t="shared" si="232"/>
        <v>0</v>
      </c>
      <c r="V895" s="57">
        <f t="shared" si="233"/>
        <v>0</v>
      </c>
      <c r="W895" s="57">
        <f t="shared" si="234"/>
        <v>0</v>
      </c>
      <c r="X895" s="57">
        <f>IF(W895=0,0,SUM($U$16:U895))</f>
        <v>0</v>
      </c>
      <c r="Y895" s="22" t="str">
        <f t="shared" si="235"/>
        <v/>
      </c>
      <c r="Z895" s="15">
        <f t="shared" si="230"/>
        <v>37</v>
      </c>
    </row>
    <row r="896" spans="19:26" x14ac:dyDescent="0.3">
      <c r="S896" s="10">
        <f t="shared" si="229"/>
        <v>881</v>
      </c>
      <c r="T896" s="57">
        <f t="shared" si="231"/>
        <v>0</v>
      </c>
      <c r="U896" s="57">
        <f t="shared" si="232"/>
        <v>0</v>
      </c>
      <c r="V896" s="57">
        <f t="shared" si="233"/>
        <v>0</v>
      </c>
      <c r="W896" s="57">
        <f t="shared" si="234"/>
        <v>0</v>
      </c>
      <c r="X896" s="57">
        <f>IF(W896=0,0,SUM($U$16:U896))</f>
        <v>0</v>
      </c>
      <c r="Y896" s="22" t="str">
        <f t="shared" si="235"/>
        <v/>
      </c>
      <c r="Z896" s="15">
        <f t="shared" si="230"/>
        <v>37</v>
      </c>
    </row>
    <row r="897" spans="19:26" x14ac:dyDescent="0.3">
      <c r="S897" s="10">
        <f t="shared" si="229"/>
        <v>882</v>
      </c>
      <c r="T897" s="57">
        <f t="shared" si="231"/>
        <v>0</v>
      </c>
      <c r="U897" s="57">
        <f t="shared" si="232"/>
        <v>0</v>
      </c>
      <c r="V897" s="57">
        <f t="shared" si="233"/>
        <v>0</v>
      </c>
      <c r="W897" s="57">
        <f t="shared" si="234"/>
        <v>0</v>
      </c>
      <c r="X897" s="57">
        <f>IF(W897=0,0,SUM($U$16:U897))</f>
        <v>0</v>
      </c>
      <c r="Y897" s="22" t="str">
        <f t="shared" si="235"/>
        <v/>
      </c>
      <c r="Z897" s="15">
        <f t="shared" si="230"/>
        <v>37</v>
      </c>
    </row>
    <row r="898" spans="19:26" x14ac:dyDescent="0.3">
      <c r="S898" s="10">
        <f t="shared" si="229"/>
        <v>883</v>
      </c>
      <c r="T898" s="57">
        <f t="shared" si="231"/>
        <v>0</v>
      </c>
      <c r="U898" s="57">
        <f t="shared" si="232"/>
        <v>0</v>
      </c>
      <c r="V898" s="57">
        <f t="shared" si="233"/>
        <v>0</v>
      </c>
      <c r="W898" s="57">
        <f t="shared" si="234"/>
        <v>0</v>
      </c>
      <c r="X898" s="57">
        <f>IF(W898=0,0,SUM($U$16:U898))</f>
        <v>0</v>
      </c>
      <c r="Y898" s="22" t="str">
        <f t="shared" si="235"/>
        <v/>
      </c>
      <c r="Z898" s="15">
        <f t="shared" si="230"/>
        <v>37</v>
      </c>
    </row>
    <row r="899" spans="19:26" x14ac:dyDescent="0.3">
      <c r="S899" s="10">
        <f t="shared" si="229"/>
        <v>884</v>
      </c>
      <c r="T899" s="57">
        <f t="shared" si="231"/>
        <v>0</v>
      </c>
      <c r="U899" s="57">
        <f t="shared" si="232"/>
        <v>0</v>
      </c>
      <c r="V899" s="57">
        <f t="shared" si="233"/>
        <v>0</v>
      </c>
      <c r="W899" s="57">
        <f t="shared" si="234"/>
        <v>0</v>
      </c>
      <c r="X899" s="57">
        <f>IF(W899=0,0,SUM($U$16:U899))</f>
        <v>0</v>
      </c>
      <c r="Y899" s="22" t="str">
        <f t="shared" si="235"/>
        <v/>
      </c>
      <c r="Z899" s="15">
        <f t="shared" si="230"/>
        <v>37</v>
      </c>
    </row>
    <row r="900" spans="19:26" x14ac:dyDescent="0.3">
      <c r="S900" s="10">
        <f t="shared" si="229"/>
        <v>885</v>
      </c>
      <c r="T900" s="57">
        <f t="shared" si="231"/>
        <v>0</v>
      </c>
      <c r="U900" s="57">
        <f t="shared" si="232"/>
        <v>0</v>
      </c>
      <c r="V900" s="57">
        <f t="shared" si="233"/>
        <v>0</v>
      </c>
      <c r="W900" s="57">
        <f t="shared" si="234"/>
        <v>0</v>
      </c>
      <c r="X900" s="57">
        <f>IF(W900=0,0,SUM($U$16:U900))</f>
        <v>0</v>
      </c>
      <c r="Y900" s="22" t="str">
        <f t="shared" si="235"/>
        <v/>
      </c>
      <c r="Z900" s="15">
        <f t="shared" si="230"/>
        <v>37</v>
      </c>
    </row>
    <row r="901" spans="19:26" x14ac:dyDescent="0.3">
      <c r="S901" s="10">
        <f t="shared" si="229"/>
        <v>886</v>
      </c>
      <c r="T901" s="57">
        <f t="shared" si="231"/>
        <v>0</v>
      </c>
      <c r="U901" s="57">
        <f t="shared" si="232"/>
        <v>0</v>
      </c>
      <c r="V901" s="57">
        <f t="shared" si="233"/>
        <v>0</v>
      </c>
      <c r="W901" s="57">
        <f t="shared" si="234"/>
        <v>0</v>
      </c>
      <c r="X901" s="57">
        <f>IF(W901=0,0,SUM($U$16:U901))</f>
        <v>0</v>
      </c>
      <c r="Y901" s="22" t="str">
        <f t="shared" si="235"/>
        <v/>
      </c>
      <c r="Z901" s="15">
        <f t="shared" si="230"/>
        <v>37</v>
      </c>
    </row>
    <row r="902" spans="19:26" x14ac:dyDescent="0.3">
      <c r="S902" s="10">
        <f t="shared" si="229"/>
        <v>887</v>
      </c>
      <c r="T902" s="57">
        <f t="shared" si="231"/>
        <v>0</v>
      </c>
      <c r="U902" s="57">
        <f t="shared" si="232"/>
        <v>0</v>
      </c>
      <c r="V902" s="57">
        <f t="shared" si="233"/>
        <v>0</v>
      </c>
      <c r="W902" s="57">
        <f t="shared" si="234"/>
        <v>0</v>
      </c>
      <c r="X902" s="57">
        <f>IF(W902=0,0,SUM($U$16:U902))</f>
        <v>0</v>
      </c>
      <c r="Y902" s="22" t="str">
        <f t="shared" si="235"/>
        <v/>
      </c>
      <c r="Z902" s="15">
        <f t="shared" si="230"/>
        <v>37</v>
      </c>
    </row>
    <row r="903" spans="19:26" x14ac:dyDescent="0.3">
      <c r="S903" s="10">
        <f t="shared" si="229"/>
        <v>888</v>
      </c>
      <c r="T903" s="57">
        <f t="shared" si="231"/>
        <v>0</v>
      </c>
      <c r="U903" s="57">
        <f t="shared" si="232"/>
        <v>0</v>
      </c>
      <c r="V903" s="57">
        <f t="shared" si="233"/>
        <v>0</v>
      </c>
      <c r="W903" s="57">
        <f t="shared" si="234"/>
        <v>0</v>
      </c>
      <c r="X903" s="57">
        <f>IF(W903=0,0,SUM($U$16:U903))</f>
        <v>0</v>
      </c>
      <c r="Y903" s="22" t="str">
        <f t="shared" si="235"/>
        <v/>
      </c>
      <c r="Z903" s="15">
        <f t="shared" si="230"/>
        <v>37</v>
      </c>
    </row>
    <row r="904" spans="19:26" x14ac:dyDescent="0.3">
      <c r="S904" s="10">
        <f t="shared" si="229"/>
        <v>889</v>
      </c>
      <c r="T904" s="57">
        <f t="shared" si="231"/>
        <v>0</v>
      </c>
      <c r="U904" s="57">
        <f t="shared" si="232"/>
        <v>0</v>
      </c>
      <c r="V904" s="57">
        <f t="shared" si="233"/>
        <v>0</v>
      </c>
      <c r="W904" s="57">
        <f t="shared" si="234"/>
        <v>0</v>
      </c>
      <c r="X904" s="57">
        <f>IF(W904=0,0,SUM($U$16:U904))</f>
        <v>0</v>
      </c>
      <c r="Y904" s="22" t="str">
        <f t="shared" si="235"/>
        <v/>
      </c>
      <c r="Z904" s="15">
        <f t="shared" si="230"/>
        <v>38</v>
      </c>
    </row>
    <row r="905" spans="19:26" x14ac:dyDescent="0.3">
      <c r="S905" s="10">
        <f t="shared" si="229"/>
        <v>890</v>
      </c>
      <c r="T905" s="57">
        <f t="shared" si="231"/>
        <v>0</v>
      </c>
      <c r="U905" s="57">
        <f t="shared" si="232"/>
        <v>0</v>
      </c>
      <c r="V905" s="57">
        <f t="shared" si="233"/>
        <v>0</v>
      </c>
      <c r="W905" s="57">
        <f t="shared" si="234"/>
        <v>0</v>
      </c>
      <c r="X905" s="57">
        <f>IF(W905=0,0,SUM($U$16:U905))</f>
        <v>0</v>
      </c>
      <c r="Y905" s="22" t="str">
        <f t="shared" si="235"/>
        <v/>
      </c>
      <c r="Z905" s="15">
        <f t="shared" si="230"/>
        <v>38</v>
      </c>
    </row>
    <row r="906" spans="19:26" x14ac:dyDescent="0.3">
      <c r="S906" s="10">
        <f t="shared" si="229"/>
        <v>891</v>
      </c>
      <c r="T906" s="57">
        <f t="shared" si="231"/>
        <v>0</v>
      </c>
      <c r="U906" s="57">
        <f t="shared" si="232"/>
        <v>0</v>
      </c>
      <c r="V906" s="57">
        <f t="shared" si="233"/>
        <v>0</v>
      </c>
      <c r="W906" s="57">
        <f t="shared" si="234"/>
        <v>0</v>
      </c>
      <c r="X906" s="57">
        <f>IF(W906=0,0,SUM($U$16:U906))</f>
        <v>0</v>
      </c>
      <c r="Y906" s="22" t="str">
        <f t="shared" si="235"/>
        <v/>
      </c>
      <c r="Z906" s="15">
        <f t="shared" si="230"/>
        <v>38</v>
      </c>
    </row>
    <row r="907" spans="19:26" x14ac:dyDescent="0.3">
      <c r="S907" s="10">
        <f t="shared" si="229"/>
        <v>892</v>
      </c>
      <c r="T907" s="57">
        <f t="shared" si="231"/>
        <v>0</v>
      </c>
      <c r="U907" s="57">
        <f t="shared" si="232"/>
        <v>0</v>
      </c>
      <c r="V907" s="57">
        <f t="shared" si="233"/>
        <v>0</v>
      </c>
      <c r="W907" s="57">
        <f t="shared" si="234"/>
        <v>0</v>
      </c>
      <c r="X907" s="57">
        <f>IF(W907=0,0,SUM($U$16:U907))</f>
        <v>0</v>
      </c>
      <c r="Y907" s="22" t="str">
        <f t="shared" si="235"/>
        <v/>
      </c>
      <c r="Z907" s="15">
        <f t="shared" si="230"/>
        <v>38</v>
      </c>
    </row>
    <row r="908" spans="19:26" x14ac:dyDescent="0.3">
      <c r="S908" s="10">
        <f t="shared" si="229"/>
        <v>893</v>
      </c>
      <c r="T908" s="57">
        <f t="shared" si="231"/>
        <v>0</v>
      </c>
      <c r="U908" s="57">
        <f t="shared" si="232"/>
        <v>0</v>
      </c>
      <c r="V908" s="57">
        <f t="shared" si="233"/>
        <v>0</v>
      </c>
      <c r="W908" s="57">
        <f t="shared" si="234"/>
        <v>0</v>
      </c>
      <c r="X908" s="57">
        <f>IF(W908=0,0,SUM($U$16:U908))</f>
        <v>0</v>
      </c>
      <c r="Y908" s="22" t="str">
        <f t="shared" si="235"/>
        <v/>
      </c>
      <c r="Z908" s="15">
        <f t="shared" si="230"/>
        <v>38</v>
      </c>
    </row>
    <row r="909" spans="19:26" x14ac:dyDescent="0.3">
      <c r="S909" s="10">
        <f t="shared" si="229"/>
        <v>894</v>
      </c>
      <c r="T909" s="57">
        <f t="shared" si="231"/>
        <v>0</v>
      </c>
      <c r="U909" s="57">
        <f t="shared" si="232"/>
        <v>0</v>
      </c>
      <c r="V909" s="57">
        <f t="shared" si="233"/>
        <v>0</v>
      </c>
      <c r="W909" s="57">
        <f t="shared" si="234"/>
        <v>0</v>
      </c>
      <c r="X909" s="57">
        <f>IF(W909=0,0,SUM($U$16:U909))</f>
        <v>0</v>
      </c>
      <c r="Y909" s="22" t="str">
        <f t="shared" si="235"/>
        <v/>
      </c>
      <c r="Z909" s="15">
        <f t="shared" si="230"/>
        <v>38</v>
      </c>
    </row>
    <row r="910" spans="19:26" x14ac:dyDescent="0.3">
      <c r="S910" s="10">
        <f t="shared" si="229"/>
        <v>895</v>
      </c>
      <c r="T910" s="57">
        <f t="shared" si="231"/>
        <v>0</v>
      </c>
      <c r="U910" s="57">
        <f t="shared" si="232"/>
        <v>0</v>
      </c>
      <c r="V910" s="57">
        <f t="shared" si="233"/>
        <v>0</v>
      </c>
      <c r="W910" s="57">
        <f t="shared" si="234"/>
        <v>0</v>
      </c>
      <c r="X910" s="57">
        <f>IF(W910=0,0,SUM($U$16:U910))</f>
        <v>0</v>
      </c>
      <c r="Y910" s="22" t="str">
        <f t="shared" si="235"/>
        <v/>
      </c>
      <c r="Z910" s="15">
        <f t="shared" si="230"/>
        <v>38</v>
      </c>
    </row>
    <row r="911" spans="19:26" x14ac:dyDescent="0.3">
      <c r="S911" s="10">
        <f t="shared" si="229"/>
        <v>896</v>
      </c>
      <c r="T911" s="57">
        <f t="shared" si="231"/>
        <v>0</v>
      </c>
      <c r="U911" s="57">
        <f t="shared" si="232"/>
        <v>0</v>
      </c>
      <c r="V911" s="57">
        <f t="shared" si="233"/>
        <v>0</v>
      </c>
      <c r="W911" s="57">
        <f t="shared" si="234"/>
        <v>0</v>
      </c>
      <c r="X911" s="57">
        <f>IF(W911=0,0,SUM($U$16:U911))</f>
        <v>0</v>
      </c>
      <c r="Y911" s="22" t="str">
        <f t="shared" si="235"/>
        <v/>
      </c>
      <c r="Z911" s="15">
        <f t="shared" si="230"/>
        <v>38</v>
      </c>
    </row>
    <row r="912" spans="19:26" x14ac:dyDescent="0.3">
      <c r="S912" s="10">
        <f t="shared" si="229"/>
        <v>897</v>
      </c>
      <c r="T912" s="57">
        <f t="shared" si="231"/>
        <v>0</v>
      </c>
      <c r="U912" s="57">
        <f t="shared" si="232"/>
        <v>0</v>
      </c>
      <c r="V912" s="57">
        <f t="shared" si="233"/>
        <v>0</v>
      </c>
      <c r="W912" s="57">
        <f t="shared" si="234"/>
        <v>0</v>
      </c>
      <c r="X912" s="57">
        <f>IF(W912=0,0,SUM($U$16:U912))</f>
        <v>0</v>
      </c>
      <c r="Y912" s="22" t="str">
        <f t="shared" si="235"/>
        <v/>
      </c>
      <c r="Z912" s="15">
        <f t="shared" si="230"/>
        <v>38</v>
      </c>
    </row>
    <row r="913" spans="19:26" x14ac:dyDescent="0.3">
      <c r="S913" s="10">
        <f t="shared" ref="S913:S975" si="236">S912+1</f>
        <v>898</v>
      </c>
      <c r="T913" s="57">
        <f t="shared" si="231"/>
        <v>0</v>
      </c>
      <c r="U913" s="57">
        <f t="shared" si="232"/>
        <v>0</v>
      </c>
      <c r="V913" s="57">
        <f t="shared" si="233"/>
        <v>0</v>
      </c>
      <c r="W913" s="57">
        <f t="shared" si="234"/>
        <v>0</v>
      </c>
      <c r="X913" s="57">
        <f>IF(W913=0,0,SUM($U$16:U913))</f>
        <v>0</v>
      </c>
      <c r="Y913" s="22" t="str">
        <f t="shared" si="235"/>
        <v/>
      </c>
      <c r="Z913" s="15">
        <f t="shared" si="230"/>
        <v>38</v>
      </c>
    </row>
    <row r="914" spans="19:26" x14ac:dyDescent="0.3">
      <c r="S914" s="10">
        <f t="shared" si="236"/>
        <v>899</v>
      </c>
      <c r="T914" s="57">
        <f t="shared" si="231"/>
        <v>0</v>
      </c>
      <c r="U914" s="57">
        <f t="shared" si="232"/>
        <v>0</v>
      </c>
      <c r="V914" s="57">
        <f t="shared" si="233"/>
        <v>0</v>
      </c>
      <c r="W914" s="57">
        <f t="shared" si="234"/>
        <v>0</v>
      </c>
      <c r="X914" s="57">
        <f>IF(W914=0,0,SUM($U$16:U914))</f>
        <v>0</v>
      </c>
      <c r="Y914" s="22" t="str">
        <f t="shared" si="235"/>
        <v/>
      </c>
      <c r="Z914" s="15">
        <f t="shared" si="230"/>
        <v>38</v>
      </c>
    </row>
    <row r="915" spans="19:26" x14ac:dyDescent="0.3">
      <c r="S915" s="10">
        <f t="shared" si="236"/>
        <v>900</v>
      </c>
      <c r="T915" s="57">
        <f t="shared" si="231"/>
        <v>0</v>
      </c>
      <c r="U915" s="57">
        <f t="shared" si="232"/>
        <v>0</v>
      </c>
      <c r="V915" s="57">
        <f t="shared" si="233"/>
        <v>0</v>
      </c>
      <c r="W915" s="57">
        <f t="shared" si="234"/>
        <v>0</v>
      </c>
      <c r="X915" s="57">
        <f>IF(W915=0,0,SUM($U$16:U915))</f>
        <v>0</v>
      </c>
      <c r="Y915" s="22" t="str">
        <f t="shared" si="235"/>
        <v/>
      </c>
      <c r="Z915" s="15">
        <f t="shared" si="230"/>
        <v>38</v>
      </c>
    </row>
    <row r="916" spans="19:26" x14ac:dyDescent="0.3">
      <c r="S916" s="10">
        <f t="shared" si="236"/>
        <v>901</v>
      </c>
      <c r="T916" s="57">
        <f t="shared" si="231"/>
        <v>0</v>
      </c>
      <c r="U916" s="57">
        <f t="shared" si="232"/>
        <v>0</v>
      </c>
      <c r="V916" s="57">
        <f t="shared" si="233"/>
        <v>0</v>
      </c>
      <c r="W916" s="57">
        <f t="shared" si="234"/>
        <v>0</v>
      </c>
      <c r="X916" s="57">
        <f>IF(W916=0,0,SUM($U$16:U916))</f>
        <v>0</v>
      </c>
      <c r="Y916" s="22" t="str">
        <f t="shared" si="235"/>
        <v/>
      </c>
      <c r="Z916" s="15">
        <f t="shared" si="230"/>
        <v>38</v>
      </c>
    </row>
    <row r="917" spans="19:26" x14ac:dyDescent="0.3">
      <c r="S917" s="10">
        <f t="shared" si="236"/>
        <v>902</v>
      </c>
      <c r="T917" s="57">
        <f t="shared" si="231"/>
        <v>0</v>
      </c>
      <c r="U917" s="57">
        <f t="shared" si="232"/>
        <v>0</v>
      </c>
      <c r="V917" s="57">
        <f t="shared" si="233"/>
        <v>0</v>
      </c>
      <c r="W917" s="57">
        <f t="shared" si="234"/>
        <v>0</v>
      </c>
      <c r="X917" s="57">
        <f>IF(W917=0,0,SUM($U$16:U917))</f>
        <v>0</v>
      </c>
      <c r="Y917" s="22" t="str">
        <f t="shared" si="235"/>
        <v/>
      </c>
      <c r="Z917" s="15">
        <f t="shared" si="230"/>
        <v>38</v>
      </c>
    </row>
    <row r="918" spans="19:26" x14ac:dyDescent="0.3">
      <c r="S918" s="10">
        <f t="shared" si="236"/>
        <v>903</v>
      </c>
      <c r="T918" s="57">
        <f t="shared" si="231"/>
        <v>0</v>
      </c>
      <c r="U918" s="57">
        <f t="shared" si="232"/>
        <v>0</v>
      </c>
      <c r="V918" s="57">
        <f t="shared" si="233"/>
        <v>0</v>
      </c>
      <c r="W918" s="57">
        <f t="shared" si="234"/>
        <v>0</v>
      </c>
      <c r="X918" s="57">
        <f>IF(W918=0,0,SUM($U$16:U918))</f>
        <v>0</v>
      </c>
      <c r="Y918" s="22" t="str">
        <f t="shared" si="235"/>
        <v/>
      </c>
      <c r="Z918" s="15">
        <f t="shared" si="230"/>
        <v>38</v>
      </c>
    </row>
    <row r="919" spans="19:26" x14ac:dyDescent="0.3">
      <c r="S919" s="10">
        <f t="shared" si="236"/>
        <v>904</v>
      </c>
      <c r="T919" s="57">
        <f t="shared" si="231"/>
        <v>0</v>
      </c>
      <c r="U919" s="57">
        <f t="shared" si="232"/>
        <v>0</v>
      </c>
      <c r="V919" s="57">
        <f t="shared" si="233"/>
        <v>0</v>
      </c>
      <c r="W919" s="57">
        <f t="shared" si="234"/>
        <v>0</v>
      </c>
      <c r="X919" s="57">
        <f>IF(W919=0,0,SUM($U$16:U919))</f>
        <v>0</v>
      </c>
      <c r="Y919" s="22" t="str">
        <f t="shared" si="235"/>
        <v/>
      </c>
      <c r="Z919" s="15">
        <f t="shared" si="230"/>
        <v>38</v>
      </c>
    </row>
    <row r="920" spans="19:26" x14ac:dyDescent="0.3">
      <c r="S920" s="10">
        <f t="shared" si="236"/>
        <v>905</v>
      </c>
      <c r="T920" s="57">
        <f t="shared" si="231"/>
        <v>0</v>
      </c>
      <c r="U920" s="57">
        <f t="shared" si="232"/>
        <v>0</v>
      </c>
      <c r="V920" s="57">
        <f t="shared" si="233"/>
        <v>0</v>
      </c>
      <c r="W920" s="57">
        <f t="shared" si="234"/>
        <v>0</v>
      </c>
      <c r="X920" s="57">
        <f>IF(W920=0,0,SUM($U$16:U920))</f>
        <v>0</v>
      </c>
      <c r="Y920" s="22" t="str">
        <f t="shared" si="235"/>
        <v/>
      </c>
      <c r="Z920" s="15">
        <f t="shared" si="230"/>
        <v>38</v>
      </c>
    </row>
    <row r="921" spans="19:26" x14ac:dyDescent="0.3">
      <c r="S921" s="10">
        <f t="shared" si="236"/>
        <v>906</v>
      </c>
      <c r="T921" s="57">
        <f t="shared" si="231"/>
        <v>0</v>
      </c>
      <c r="U921" s="57">
        <f t="shared" si="232"/>
        <v>0</v>
      </c>
      <c r="V921" s="57">
        <f t="shared" si="233"/>
        <v>0</v>
      </c>
      <c r="W921" s="57">
        <f t="shared" si="234"/>
        <v>0</v>
      </c>
      <c r="X921" s="57">
        <f>IF(W921=0,0,SUM($U$16:U921))</f>
        <v>0</v>
      </c>
      <c r="Y921" s="22" t="str">
        <f t="shared" si="235"/>
        <v/>
      </c>
      <c r="Z921" s="15">
        <f t="shared" si="230"/>
        <v>38</v>
      </c>
    </row>
    <row r="922" spans="19:26" x14ac:dyDescent="0.3">
      <c r="S922" s="10">
        <f t="shared" si="236"/>
        <v>907</v>
      </c>
      <c r="T922" s="57">
        <f t="shared" si="231"/>
        <v>0</v>
      </c>
      <c r="U922" s="57">
        <f t="shared" si="232"/>
        <v>0</v>
      </c>
      <c r="V922" s="57">
        <f t="shared" si="233"/>
        <v>0</v>
      </c>
      <c r="W922" s="57">
        <f t="shared" si="234"/>
        <v>0</v>
      </c>
      <c r="X922" s="57">
        <f>IF(W922=0,0,SUM($U$16:U922))</f>
        <v>0</v>
      </c>
      <c r="Y922" s="22" t="str">
        <f t="shared" si="235"/>
        <v/>
      </c>
      <c r="Z922" s="15">
        <f t="shared" si="230"/>
        <v>38</v>
      </c>
    </row>
    <row r="923" spans="19:26" x14ac:dyDescent="0.3">
      <c r="S923" s="10">
        <f t="shared" si="236"/>
        <v>908</v>
      </c>
      <c r="T923" s="57">
        <f t="shared" si="231"/>
        <v>0</v>
      </c>
      <c r="U923" s="57">
        <f t="shared" si="232"/>
        <v>0</v>
      </c>
      <c r="V923" s="57">
        <f t="shared" si="233"/>
        <v>0</v>
      </c>
      <c r="W923" s="57">
        <f t="shared" si="234"/>
        <v>0</v>
      </c>
      <c r="X923" s="57">
        <f>IF(W923=0,0,SUM($U$16:U923))</f>
        <v>0</v>
      </c>
      <c r="Y923" s="22" t="str">
        <f t="shared" si="235"/>
        <v/>
      </c>
      <c r="Z923" s="15">
        <f t="shared" si="230"/>
        <v>38</v>
      </c>
    </row>
    <row r="924" spans="19:26" x14ac:dyDescent="0.3">
      <c r="S924" s="10">
        <f t="shared" si="236"/>
        <v>909</v>
      </c>
      <c r="T924" s="57">
        <f t="shared" si="231"/>
        <v>0</v>
      </c>
      <c r="U924" s="57">
        <f t="shared" si="232"/>
        <v>0</v>
      </c>
      <c r="V924" s="57">
        <f t="shared" si="233"/>
        <v>0</v>
      </c>
      <c r="W924" s="57">
        <f t="shared" si="234"/>
        <v>0</v>
      </c>
      <c r="X924" s="57">
        <f>IF(W924=0,0,SUM($U$16:U924))</f>
        <v>0</v>
      </c>
      <c r="Y924" s="22" t="str">
        <f t="shared" si="235"/>
        <v/>
      </c>
      <c r="Z924" s="15">
        <f t="shared" si="230"/>
        <v>38</v>
      </c>
    </row>
    <row r="925" spans="19:26" x14ac:dyDescent="0.3">
      <c r="S925" s="10">
        <f t="shared" si="236"/>
        <v>910</v>
      </c>
      <c r="T925" s="57">
        <f t="shared" si="231"/>
        <v>0</v>
      </c>
      <c r="U925" s="57">
        <f t="shared" si="232"/>
        <v>0</v>
      </c>
      <c r="V925" s="57">
        <f t="shared" si="233"/>
        <v>0</v>
      </c>
      <c r="W925" s="57">
        <f t="shared" si="234"/>
        <v>0</v>
      </c>
      <c r="X925" s="57">
        <f>IF(W925=0,0,SUM($U$16:U925))</f>
        <v>0</v>
      </c>
      <c r="Y925" s="22" t="str">
        <f t="shared" si="235"/>
        <v/>
      </c>
      <c r="Z925" s="15">
        <f t="shared" si="230"/>
        <v>38</v>
      </c>
    </row>
    <row r="926" spans="19:26" x14ac:dyDescent="0.3">
      <c r="S926" s="10">
        <f t="shared" si="236"/>
        <v>911</v>
      </c>
      <c r="T926" s="57">
        <f t="shared" si="231"/>
        <v>0</v>
      </c>
      <c r="U926" s="57">
        <f t="shared" si="232"/>
        <v>0</v>
      </c>
      <c r="V926" s="57">
        <f t="shared" si="233"/>
        <v>0</v>
      </c>
      <c r="W926" s="57">
        <f t="shared" si="234"/>
        <v>0</v>
      </c>
      <c r="X926" s="57">
        <f>IF(W926=0,0,SUM($U$16:U926))</f>
        <v>0</v>
      </c>
      <c r="Y926" s="22" t="str">
        <f t="shared" si="235"/>
        <v/>
      </c>
      <c r="Z926" s="15">
        <f t="shared" si="230"/>
        <v>38</v>
      </c>
    </row>
    <row r="927" spans="19:26" x14ac:dyDescent="0.3">
      <c r="S927" s="10">
        <f t="shared" si="236"/>
        <v>912</v>
      </c>
      <c r="T927" s="57">
        <f t="shared" ref="T927:T948" si="237">MIN(W926+U927,$T$8)</f>
        <v>0</v>
      </c>
      <c r="U927" s="57">
        <f t="shared" ref="U927:U948" si="238">W926*$T$4/26</f>
        <v>0</v>
      </c>
      <c r="V927" s="57">
        <f t="shared" ref="V927:V948" si="239">T927-U927</f>
        <v>0</v>
      </c>
      <c r="W927" s="57">
        <f t="shared" ref="W927:W948" si="240">MAX(W926-V927,0)</f>
        <v>0</v>
      </c>
      <c r="X927" s="57">
        <f>IF(W927=0,0,SUM($U$16:U927))</f>
        <v>0</v>
      </c>
      <c r="Y927" s="22" t="str">
        <f t="shared" ref="Y927:Y948" si="241">IF(AND(MAX(T928:X928)=0,MAX(T927:X927)&lt;&gt;0),"Payoff","")</f>
        <v/>
      </c>
      <c r="Z927" s="15">
        <f t="shared" si="230"/>
        <v>38</v>
      </c>
    </row>
    <row r="928" spans="19:26" x14ac:dyDescent="0.3">
      <c r="S928" s="10">
        <f t="shared" si="236"/>
        <v>913</v>
      </c>
      <c r="T928" s="57">
        <f t="shared" si="237"/>
        <v>0</v>
      </c>
      <c r="U928" s="57">
        <f t="shared" si="238"/>
        <v>0</v>
      </c>
      <c r="V928" s="57">
        <f t="shared" si="239"/>
        <v>0</v>
      </c>
      <c r="W928" s="57">
        <f t="shared" si="240"/>
        <v>0</v>
      </c>
      <c r="X928" s="57">
        <f>IF(W928=0,0,SUM($U$16:U928))</f>
        <v>0</v>
      </c>
      <c r="Y928" s="22" t="str">
        <f t="shared" si="241"/>
        <v/>
      </c>
      <c r="Z928" s="15">
        <f t="shared" si="230"/>
        <v>39</v>
      </c>
    </row>
    <row r="929" spans="19:26" x14ac:dyDescent="0.3">
      <c r="S929" s="10">
        <f t="shared" si="236"/>
        <v>914</v>
      </c>
      <c r="T929" s="57">
        <f t="shared" si="237"/>
        <v>0</v>
      </c>
      <c r="U929" s="57">
        <f t="shared" si="238"/>
        <v>0</v>
      </c>
      <c r="V929" s="57">
        <f t="shared" si="239"/>
        <v>0</v>
      </c>
      <c r="W929" s="57">
        <f t="shared" si="240"/>
        <v>0</v>
      </c>
      <c r="X929" s="57">
        <f>IF(W929=0,0,SUM($U$16:U929))</f>
        <v>0</v>
      </c>
      <c r="Y929" s="22" t="str">
        <f t="shared" si="241"/>
        <v/>
      </c>
      <c r="Z929" s="15">
        <f t="shared" si="230"/>
        <v>39</v>
      </c>
    </row>
    <row r="930" spans="19:26" x14ac:dyDescent="0.3">
      <c r="S930" s="10">
        <f t="shared" si="236"/>
        <v>915</v>
      </c>
      <c r="T930" s="57">
        <f t="shared" si="237"/>
        <v>0</v>
      </c>
      <c r="U930" s="57">
        <f t="shared" si="238"/>
        <v>0</v>
      </c>
      <c r="V930" s="57">
        <f t="shared" si="239"/>
        <v>0</v>
      </c>
      <c r="W930" s="57">
        <f t="shared" si="240"/>
        <v>0</v>
      </c>
      <c r="X930" s="57">
        <f>IF(W930=0,0,SUM($U$16:U930))</f>
        <v>0</v>
      </c>
      <c r="Y930" s="22" t="str">
        <f t="shared" si="241"/>
        <v/>
      </c>
      <c r="Z930" s="15">
        <f t="shared" si="230"/>
        <v>39</v>
      </c>
    </row>
    <row r="931" spans="19:26" x14ac:dyDescent="0.3">
      <c r="S931" s="10">
        <f t="shared" si="236"/>
        <v>916</v>
      </c>
      <c r="T931" s="57">
        <f t="shared" si="237"/>
        <v>0</v>
      </c>
      <c r="U931" s="57">
        <f t="shared" si="238"/>
        <v>0</v>
      </c>
      <c r="V931" s="57">
        <f t="shared" si="239"/>
        <v>0</v>
      </c>
      <c r="W931" s="57">
        <f t="shared" si="240"/>
        <v>0</v>
      </c>
      <c r="X931" s="57">
        <f>IF(W931=0,0,SUM($U$16:U931))</f>
        <v>0</v>
      </c>
      <c r="Y931" s="22" t="str">
        <f t="shared" si="241"/>
        <v/>
      </c>
      <c r="Z931" s="15">
        <f t="shared" si="230"/>
        <v>39</v>
      </c>
    </row>
    <row r="932" spans="19:26" x14ac:dyDescent="0.3">
      <c r="S932" s="10">
        <f t="shared" si="236"/>
        <v>917</v>
      </c>
      <c r="T932" s="57">
        <f t="shared" si="237"/>
        <v>0</v>
      </c>
      <c r="U932" s="57">
        <f t="shared" si="238"/>
        <v>0</v>
      </c>
      <c r="V932" s="57">
        <f t="shared" si="239"/>
        <v>0</v>
      </c>
      <c r="W932" s="57">
        <f t="shared" si="240"/>
        <v>0</v>
      </c>
      <c r="X932" s="57">
        <f>IF(W932=0,0,SUM($U$16:U932))</f>
        <v>0</v>
      </c>
      <c r="Y932" s="22" t="str">
        <f t="shared" si="241"/>
        <v/>
      </c>
      <c r="Z932" s="15">
        <f t="shared" si="230"/>
        <v>39</v>
      </c>
    </row>
    <row r="933" spans="19:26" x14ac:dyDescent="0.3">
      <c r="S933" s="10">
        <f t="shared" si="236"/>
        <v>918</v>
      </c>
      <c r="T933" s="57">
        <f t="shared" si="237"/>
        <v>0</v>
      </c>
      <c r="U933" s="57">
        <f t="shared" si="238"/>
        <v>0</v>
      </c>
      <c r="V933" s="57">
        <f t="shared" si="239"/>
        <v>0</v>
      </c>
      <c r="W933" s="57">
        <f t="shared" si="240"/>
        <v>0</v>
      </c>
      <c r="X933" s="57">
        <f>IF(W933=0,0,SUM($U$16:U933))</f>
        <v>0</v>
      </c>
      <c r="Y933" s="22" t="str">
        <f t="shared" si="241"/>
        <v/>
      </c>
      <c r="Z933" s="15">
        <f t="shared" si="230"/>
        <v>39</v>
      </c>
    </row>
    <row r="934" spans="19:26" x14ac:dyDescent="0.3">
      <c r="S934" s="10">
        <f t="shared" si="236"/>
        <v>919</v>
      </c>
      <c r="T934" s="57">
        <f t="shared" si="237"/>
        <v>0</v>
      </c>
      <c r="U934" s="57">
        <f t="shared" si="238"/>
        <v>0</v>
      </c>
      <c r="V934" s="57">
        <f t="shared" si="239"/>
        <v>0</v>
      </c>
      <c r="W934" s="57">
        <f t="shared" si="240"/>
        <v>0</v>
      </c>
      <c r="X934" s="57">
        <f>IF(W934=0,0,SUM($U$16:U934))</f>
        <v>0</v>
      </c>
      <c r="Y934" s="22" t="str">
        <f t="shared" si="241"/>
        <v/>
      </c>
      <c r="Z934" s="15">
        <f t="shared" si="230"/>
        <v>39</v>
      </c>
    </row>
    <row r="935" spans="19:26" x14ac:dyDescent="0.3">
      <c r="S935" s="10">
        <f t="shared" si="236"/>
        <v>920</v>
      </c>
      <c r="T935" s="57">
        <f t="shared" si="237"/>
        <v>0</v>
      </c>
      <c r="U935" s="57">
        <f t="shared" si="238"/>
        <v>0</v>
      </c>
      <c r="V935" s="57">
        <f t="shared" si="239"/>
        <v>0</v>
      </c>
      <c r="W935" s="57">
        <f t="shared" si="240"/>
        <v>0</v>
      </c>
      <c r="X935" s="57">
        <f>IF(W935=0,0,SUM($U$16:U935))</f>
        <v>0</v>
      </c>
      <c r="Y935" s="22" t="str">
        <f t="shared" si="241"/>
        <v/>
      </c>
      <c r="Z935" s="15">
        <f t="shared" si="230"/>
        <v>39</v>
      </c>
    </row>
    <row r="936" spans="19:26" x14ac:dyDescent="0.3">
      <c r="S936" s="10">
        <f t="shared" si="236"/>
        <v>921</v>
      </c>
      <c r="T936" s="57">
        <f t="shared" si="237"/>
        <v>0</v>
      </c>
      <c r="U936" s="57">
        <f t="shared" si="238"/>
        <v>0</v>
      </c>
      <c r="V936" s="57">
        <f t="shared" si="239"/>
        <v>0</v>
      </c>
      <c r="W936" s="57">
        <f t="shared" si="240"/>
        <v>0</v>
      </c>
      <c r="X936" s="57">
        <f>IF(W936=0,0,SUM($U$16:U936))</f>
        <v>0</v>
      </c>
      <c r="Y936" s="22" t="str">
        <f t="shared" si="241"/>
        <v/>
      </c>
      <c r="Z936" s="15">
        <f t="shared" si="230"/>
        <v>39</v>
      </c>
    </row>
    <row r="937" spans="19:26" x14ac:dyDescent="0.3">
      <c r="S937" s="10">
        <f t="shared" si="236"/>
        <v>922</v>
      </c>
      <c r="T937" s="57">
        <f t="shared" si="237"/>
        <v>0</v>
      </c>
      <c r="U937" s="57">
        <f t="shared" si="238"/>
        <v>0</v>
      </c>
      <c r="V937" s="57">
        <f t="shared" si="239"/>
        <v>0</v>
      </c>
      <c r="W937" s="57">
        <f t="shared" si="240"/>
        <v>0</v>
      </c>
      <c r="X937" s="57">
        <f>IF(W937=0,0,SUM($U$16:U937))</f>
        <v>0</v>
      </c>
      <c r="Y937" s="22" t="str">
        <f t="shared" si="241"/>
        <v/>
      </c>
      <c r="Z937" s="15">
        <f t="shared" ref="Z937:Z975" si="242">Z913+1</f>
        <v>39</v>
      </c>
    </row>
    <row r="938" spans="19:26" x14ac:dyDescent="0.3">
      <c r="S938" s="10">
        <f t="shared" si="236"/>
        <v>923</v>
      </c>
      <c r="T938" s="57">
        <f t="shared" si="237"/>
        <v>0</v>
      </c>
      <c r="U938" s="57">
        <f t="shared" si="238"/>
        <v>0</v>
      </c>
      <c r="V938" s="57">
        <f t="shared" si="239"/>
        <v>0</v>
      </c>
      <c r="W938" s="57">
        <f t="shared" si="240"/>
        <v>0</v>
      </c>
      <c r="X938" s="57">
        <f>IF(W938=0,0,SUM($U$16:U938))</f>
        <v>0</v>
      </c>
      <c r="Y938" s="22" t="str">
        <f t="shared" si="241"/>
        <v/>
      </c>
      <c r="Z938" s="15">
        <f t="shared" si="242"/>
        <v>39</v>
      </c>
    </row>
    <row r="939" spans="19:26" x14ac:dyDescent="0.3">
      <c r="S939" s="10">
        <f t="shared" si="236"/>
        <v>924</v>
      </c>
      <c r="T939" s="57">
        <f t="shared" si="237"/>
        <v>0</v>
      </c>
      <c r="U939" s="57">
        <f t="shared" si="238"/>
        <v>0</v>
      </c>
      <c r="V939" s="57">
        <f t="shared" si="239"/>
        <v>0</v>
      </c>
      <c r="W939" s="57">
        <f t="shared" si="240"/>
        <v>0</v>
      </c>
      <c r="X939" s="57">
        <f>IF(W939=0,0,SUM($U$16:U939))</f>
        <v>0</v>
      </c>
      <c r="Y939" s="22" t="str">
        <f t="shared" si="241"/>
        <v/>
      </c>
      <c r="Z939" s="15">
        <f t="shared" si="242"/>
        <v>39</v>
      </c>
    </row>
    <row r="940" spans="19:26" x14ac:dyDescent="0.3">
      <c r="S940" s="10">
        <f t="shared" si="236"/>
        <v>925</v>
      </c>
      <c r="T940" s="57">
        <f t="shared" si="237"/>
        <v>0</v>
      </c>
      <c r="U940" s="57">
        <f t="shared" si="238"/>
        <v>0</v>
      </c>
      <c r="V940" s="57">
        <f t="shared" si="239"/>
        <v>0</v>
      </c>
      <c r="W940" s="57">
        <f t="shared" si="240"/>
        <v>0</v>
      </c>
      <c r="X940" s="57">
        <f>IF(W940=0,0,SUM($U$16:U940))</f>
        <v>0</v>
      </c>
      <c r="Y940" s="22" t="str">
        <f t="shared" si="241"/>
        <v/>
      </c>
      <c r="Z940" s="15">
        <f t="shared" si="242"/>
        <v>39</v>
      </c>
    </row>
    <row r="941" spans="19:26" x14ac:dyDescent="0.3">
      <c r="S941" s="10">
        <f t="shared" si="236"/>
        <v>926</v>
      </c>
      <c r="T941" s="57">
        <f t="shared" si="237"/>
        <v>0</v>
      </c>
      <c r="U941" s="57">
        <f t="shared" si="238"/>
        <v>0</v>
      </c>
      <c r="V941" s="57">
        <f t="shared" si="239"/>
        <v>0</v>
      </c>
      <c r="W941" s="57">
        <f t="shared" si="240"/>
        <v>0</v>
      </c>
      <c r="X941" s="57">
        <f>IF(W941=0,0,SUM($U$16:U941))</f>
        <v>0</v>
      </c>
      <c r="Y941" s="22" t="str">
        <f t="shared" si="241"/>
        <v/>
      </c>
      <c r="Z941" s="15">
        <f t="shared" si="242"/>
        <v>39</v>
      </c>
    </row>
    <row r="942" spans="19:26" x14ac:dyDescent="0.3">
      <c r="S942" s="10">
        <f t="shared" si="236"/>
        <v>927</v>
      </c>
      <c r="T942" s="57">
        <f t="shared" si="237"/>
        <v>0</v>
      </c>
      <c r="U942" s="57">
        <f t="shared" si="238"/>
        <v>0</v>
      </c>
      <c r="V942" s="57">
        <f t="shared" si="239"/>
        <v>0</v>
      </c>
      <c r="W942" s="57">
        <f t="shared" si="240"/>
        <v>0</v>
      </c>
      <c r="X942" s="57">
        <f>IF(W942=0,0,SUM($U$16:U942))</f>
        <v>0</v>
      </c>
      <c r="Y942" s="22" t="str">
        <f t="shared" si="241"/>
        <v/>
      </c>
      <c r="Z942" s="15">
        <f t="shared" si="242"/>
        <v>39</v>
      </c>
    </row>
    <row r="943" spans="19:26" x14ac:dyDescent="0.3">
      <c r="S943" s="10">
        <f t="shared" si="236"/>
        <v>928</v>
      </c>
      <c r="T943" s="57">
        <f t="shared" si="237"/>
        <v>0</v>
      </c>
      <c r="U943" s="57">
        <f t="shared" si="238"/>
        <v>0</v>
      </c>
      <c r="V943" s="57">
        <f t="shared" si="239"/>
        <v>0</v>
      </c>
      <c r="W943" s="57">
        <f t="shared" si="240"/>
        <v>0</v>
      </c>
      <c r="X943" s="57">
        <f>IF(W943=0,0,SUM($U$16:U943))</f>
        <v>0</v>
      </c>
      <c r="Y943" s="22" t="str">
        <f t="shared" si="241"/>
        <v/>
      </c>
      <c r="Z943" s="15">
        <f t="shared" si="242"/>
        <v>39</v>
      </c>
    </row>
    <row r="944" spans="19:26" x14ac:dyDescent="0.3">
      <c r="S944" s="10">
        <f t="shared" si="236"/>
        <v>929</v>
      </c>
      <c r="T944" s="57">
        <f t="shared" si="237"/>
        <v>0</v>
      </c>
      <c r="U944" s="57">
        <f t="shared" si="238"/>
        <v>0</v>
      </c>
      <c r="V944" s="57">
        <f t="shared" si="239"/>
        <v>0</v>
      </c>
      <c r="W944" s="57">
        <f t="shared" si="240"/>
        <v>0</v>
      </c>
      <c r="X944" s="57">
        <f>IF(W944=0,0,SUM($U$16:U944))</f>
        <v>0</v>
      </c>
      <c r="Y944" s="22" t="str">
        <f t="shared" si="241"/>
        <v/>
      </c>
      <c r="Z944" s="15">
        <f t="shared" si="242"/>
        <v>39</v>
      </c>
    </row>
    <row r="945" spans="19:26" x14ac:dyDescent="0.3">
      <c r="S945" s="10">
        <f t="shared" si="236"/>
        <v>930</v>
      </c>
      <c r="T945" s="57">
        <f t="shared" si="237"/>
        <v>0</v>
      </c>
      <c r="U945" s="57">
        <f t="shared" si="238"/>
        <v>0</v>
      </c>
      <c r="V945" s="57">
        <f t="shared" si="239"/>
        <v>0</v>
      </c>
      <c r="W945" s="57">
        <f t="shared" si="240"/>
        <v>0</v>
      </c>
      <c r="X945" s="57">
        <f>IF(W945=0,0,SUM($U$16:U945))</f>
        <v>0</v>
      </c>
      <c r="Y945" s="22" t="str">
        <f t="shared" si="241"/>
        <v/>
      </c>
      <c r="Z945" s="15">
        <f t="shared" si="242"/>
        <v>39</v>
      </c>
    </row>
    <row r="946" spans="19:26" x14ac:dyDescent="0.3">
      <c r="S946" s="10">
        <f t="shared" si="236"/>
        <v>931</v>
      </c>
      <c r="T946" s="57">
        <f t="shared" si="237"/>
        <v>0</v>
      </c>
      <c r="U946" s="57">
        <f t="shared" si="238"/>
        <v>0</v>
      </c>
      <c r="V946" s="57">
        <f t="shared" si="239"/>
        <v>0</v>
      </c>
      <c r="W946" s="57">
        <f t="shared" si="240"/>
        <v>0</v>
      </c>
      <c r="X946" s="57">
        <f>IF(W946=0,0,SUM($U$16:U946))</f>
        <v>0</v>
      </c>
      <c r="Y946" s="22" t="str">
        <f t="shared" si="241"/>
        <v/>
      </c>
      <c r="Z946" s="15">
        <f t="shared" si="242"/>
        <v>39</v>
      </c>
    </row>
    <row r="947" spans="19:26" x14ac:dyDescent="0.3">
      <c r="S947" s="10">
        <f t="shared" si="236"/>
        <v>932</v>
      </c>
      <c r="T947" s="57">
        <f t="shared" si="237"/>
        <v>0</v>
      </c>
      <c r="U947" s="57">
        <f t="shared" si="238"/>
        <v>0</v>
      </c>
      <c r="V947" s="57">
        <f t="shared" si="239"/>
        <v>0</v>
      </c>
      <c r="W947" s="57">
        <f t="shared" si="240"/>
        <v>0</v>
      </c>
      <c r="X947" s="57">
        <f>IF(W947=0,0,SUM($U$16:U947))</f>
        <v>0</v>
      </c>
      <c r="Y947" s="22" t="str">
        <f t="shared" si="241"/>
        <v/>
      </c>
      <c r="Z947" s="15">
        <f t="shared" si="242"/>
        <v>39</v>
      </c>
    </row>
    <row r="948" spans="19:26" x14ac:dyDescent="0.3">
      <c r="S948" s="10">
        <f t="shared" si="236"/>
        <v>933</v>
      </c>
      <c r="T948" s="57">
        <f t="shared" si="237"/>
        <v>0</v>
      </c>
      <c r="U948" s="57">
        <f t="shared" si="238"/>
        <v>0</v>
      </c>
      <c r="V948" s="57">
        <f t="shared" si="239"/>
        <v>0</v>
      </c>
      <c r="W948" s="57">
        <f t="shared" si="240"/>
        <v>0</v>
      </c>
      <c r="X948" s="57">
        <f>IF(W948=0,0,SUM($U$16:U948))</f>
        <v>0</v>
      </c>
      <c r="Y948" s="22" t="str">
        <f t="shared" si="241"/>
        <v/>
      </c>
      <c r="Z948" s="15">
        <f t="shared" si="242"/>
        <v>39</v>
      </c>
    </row>
    <row r="949" spans="19:26" x14ac:dyDescent="0.3">
      <c r="S949" s="10">
        <f t="shared" si="236"/>
        <v>934</v>
      </c>
      <c r="T949" s="57">
        <f t="shared" ref="T949:T975" si="243">MIN(W948+U949,$T$8)</f>
        <v>0</v>
      </c>
      <c r="U949" s="57">
        <f t="shared" ref="U949:U975" si="244">W948*$T$4/26</f>
        <v>0</v>
      </c>
      <c r="V949" s="57">
        <f t="shared" ref="V949:V975" si="245">T949-U949</f>
        <v>0</v>
      </c>
      <c r="W949" s="57">
        <f t="shared" ref="W949:W975" si="246">MAX(W948-V949,0)</f>
        <v>0</v>
      </c>
      <c r="X949" s="57">
        <f>IF(W949=0,0,SUM($U$16:U949))</f>
        <v>0</v>
      </c>
      <c r="Y949" s="22" t="str">
        <f t="shared" ref="Y949:Y975" si="247">IF(AND(MAX(T950:X950)=0,MAX(T949:X949)&lt;&gt;0),"Payoff","")</f>
        <v/>
      </c>
      <c r="Z949" s="15">
        <f t="shared" si="242"/>
        <v>39</v>
      </c>
    </row>
    <row r="950" spans="19:26" x14ac:dyDescent="0.3">
      <c r="S950" s="10">
        <f t="shared" si="236"/>
        <v>935</v>
      </c>
      <c r="T950" s="57">
        <f t="shared" si="243"/>
        <v>0</v>
      </c>
      <c r="U950" s="57">
        <f t="shared" si="244"/>
        <v>0</v>
      </c>
      <c r="V950" s="57">
        <f t="shared" si="245"/>
        <v>0</v>
      </c>
      <c r="W950" s="57">
        <f t="shared" si="246"/>
        <v>0</v>
      </c>
      <c r="X950" s="57">
        <f>IF(W950=0,0,SUM($U$16:U950))</f>
        <v>0</v>
      </c>
      <c r="Y950" s="22" t="str">
        <f t="shared" si="247"/>
        <v/>
      </c>
      <c r="Z950" s="15">
        <f t="shared" si="242"/>
        <v>39</v>
      </c>
    </row>
    <row r="951" spans="19:26" x14ac:dyDescent="0.3">
      <c r="S951" s="10">
        <f t="shared" si="236"/>
        <v>936</v>
      </c>
      <c r="T951" s="57">
        <f t="shared" si="243"/>
        <v>0</v>
      </c>
      <c r="U951" s="57">
        <f t="shared" si="244"/>
        <v>0</v>
      </c>
      <c r="V951" s="57">
        <f t="shared" si="245"/>
        <v>0</v>
      </c>
      <c r="W951" s="57">
        <f t="shared" si="246"/>
        <v>0</v>
      </c>
      <c r="X951" s="57">
        <f>IF(W951=0,0,SUM($U$16:U951))</f>
        <v>0</v>
      </c>
      <c r="Y951" s="22" t="str">
        <f t="shared" si="247"/>
        <v/>
      </c>
      <c r="Z951" s="15">
        <f t="shared" si="242"/>
        <v>39</v>
      </c>
    </row>
    <row r="952" spans="19:26" x14ac:dyDescent="0.3">
      <c r="S952" s="10">
        <f t="shared" si="236"/>
        <v>937</v>
      </c>
      <c r="T952" s="57">
        <f t="shared" si="243"/>
        <v>0</v>
      </c>
      <c r="U952" s="57">
        <f t="shared" si="244"/>
        <v>0</v>
      </c>
      <c r="V952" s="57">
        <f t="shared" si="245"/>
        <v>0</v>
      </c>
      <c r="W952" s="57">
        <f t="shared" si="246"/>
        <v>0</v>
      </c>
      <c r="X952" s="57">
        <f>IF(W952=0,0,SUM($U$16:U952))</f>
        <v>0</v>
      </c>
      <c r="Y952" s="22" t="str">
        <f t="shared" si="247"/>
        <v/>
      </c>
      <c r="Z952" s="15">
        <f t="shared" si="242"/>
        <v>40</v>
      </c>
    </row>
    <row r="953" spans="19:26" x14ac:dyDescent="0.3">
      <c r="S953" s="10">
        <f t="shared" si="236"/>
        <v>938</v>
      </c>
      <c r="T953" s="57">
        <f t="shared" si="243"/>
        <v>0</v>
      </c>
      <c r="U953" s="57">
        <f t="shared" si="244"/>
        <v>0</v>
      </c>
      <c r="V953" s="57">
        <f t="shared" si="245"/>
        <v>0</v>
      </c>
      <c r="W953" s="57">
        <f t="shared" si="246"/>
        <v>0</v>
      </c>
      <c r="X953" s="57">
        <f>IF(W953=0,0,SUM($U$16:U953))</f>
        <v>0</v>
      </c>
      <c r="Y953" s="22" t="str">
        <f t="shared" si="247"/>
        <v/>
      </c>
      <c r="Z953" s="15">
        <f t="shared" si="242"/>
        <v>40</v>
      </c>
    </row>
    <row r="954" spans="19:26" x14ac:dyDescent="0.3">
      <c r="S954" s="10">
        <f t="shared" si="236"/>
        <v>939</v>
      </c>
      <c r="T954" s="57">
        <f t="shared" si="243"/>
        <v>0</v>
      </c>
      <c r="U954" s="57">
        <f t="shared" si="244"/>
        <v>0</v>
      </c>
      <c r="V954" s="57">
        <f t="shared" si="245"/>
        <v>0</v>
      </c>
      <c r="W954" s="57">
        <f t="shared" si="246"/>
        <v>0</v>
      </c>
      <c r="X954" s="57">
        <f>IF(W954=0,0,SUM($U$16:U954))</f>
        <v>0</v>
      </c>
      <c r="Y954" s="22" t="str">
        <f t="shared" si="247"/>
        <v/>
      </c>
      <c r="Z954" s="15">
        <f t="shared" si="242"/>
        <v>40</v>
      </c>
    </row>
    <row r="955" spans="19:26" x14ac:dyDescent="0.3">
      <c r="S955" s="10">
        <f t="shared" si="236"/>
        <v>940</v>
      </c>
      <c r="T955" s="57">
        <f t="shared" si="243"/>
        <v>0</v>
      </c>
      <c r="U955" s="57">
        <f t="shared" si="244"/>
        <v>0</v>
      </c>
      <c r="V955" s="57">
        <f t="shared" si="245"/>
        <v>0</v>
      </c>
      <c r="W955" s="57">
        <f t="shared" si="246"/>
        <v>0</v>
      </c>
      <c r="X955" s="57">
        <f>IF(W955=0,0,SUM($U$16:U955))</f>
        <v>0</v>
      </c>
      <c r="Y955" s="22" t="str">
        <f t="shared" si="247"/>
        <v/>
      </c>
      <c r="Z955" s="15">
        <f t="shared" si="242"/>
        <v>40</v>
      </c>
    </row>
    <row r="956" spans="19:26" x14ac:dyDescent="0.3">
      <c r="S956" s="10">
        <f t="shared" si="236"/>
        <v>941</v>
      </c>
      <c r="T956" s="57">
        <f t="shared" si="243"/>
        <v>0</v>
      </c>
      <c r="U956" s="57">
        <f t="shared" si="244"/>
        <v>0</v>
      </c>
      <c r="V956" s="57">
        <f t="shared" si="245"/>
        <v>0</v>
      </c>
      <c r="W956" s="57">
        <f t="shared" si="246"/>
        <v>0</v>
      </c>
      <c r="X956" s="57">
        <f>IF(W956=0,0,SUM($U$16:U956))</f>
        <v>0</v>
      </c>
      <c r="Y956" s="22" t="str">
        <f t="shared" si="247"/>
        <v/>
      </c>
      <c r="Z956" s="15">
        <f t="shared" si="242"/>
        <v>40</v>
      </c>
    </row>
    <row r="957" spans="19:26" x14ac:dyDescent="0.3">
      <c r="S957" s="10">
        <f t="shared" si="236"/>
        <v>942</v>
      </c>
      <c r="T957" s="57">
        <f t="shared" si="243"/>
        <v>0</v>
      </c>
      <c r="U957" s="57">
        <f t="shared" si="244"/>
        <v>0</v>
      </c>
      <c r="V957" s="57">
        <f t="shared" si="245"/>
        <v>0</v>
      </c>
      <c r="W957" s="57">
        <f t="shared" si="246"/>
        <v>0</v>
      </c>
      <c r="X957" s="57">
        <f>IF(W957=0,0,SUM($U$16:U957))</f>
        <v>0</v>
      </c>
      <c r="Y957" s="22" t="str">
        <f t="shared" si="247"/>
        <v/>
      </c>
      <c r="Z957" s="15">
        <f t="shared" si="242"/>
        <v>40</v>
      </c>
    </row>
    <row r="958" spans="19:26" x14ac:dyDescent="0.3">
      <c r="S958" s="10">
        <f t="shared" si="236"/>
        <v>943</v>
      </c>
      <c r="T958" s="57">
        <f t="shared" si="243"/>
        <v>0</v>
      </c>
      <c r="U958" s="57">
        <f t="shared" si="244"/>
        <v>0</v>
      </c>
      <c r="V958" s="57">
        <f t="shared" si="245"/>
        <v>0</v>
      </c>
      <c r="W958" s="57">
        <f t="shared" si="246"/>
        <v>0</v>
      </c>
      <c r="X958" s="57">
        <f>IF(W958=0,0,SUM($U$16:U958))</f>
        <v>0</v>
      </c>
      <c r="Y958" s="22" t="str">
        <f t="shared" si="247"/>
        <v/>
      </c>
      <c r="Z958" s="15">
        <f t="shared" si="242"/>
        <v>40</v>
      </c>
    </row>
    <row r="959" spans="19:26" x14ac:dyDescent="0.3">
      <c r="S959" s="10">
        <f t="shared" si="236"/>
        <v>944</v>
      </c>
      <c r="T959" s="57">
        <f t="shared" si="243"/>
        <v>0</v>
      </c>
      <c r="U959" s="57">
        <f t="shared" si="244"/>
        <v>0</v>
      </c>
      <c r="V959" s="57">
        <f t="shared" si="245"/>
        <v>0</v>
      </c>
      <c r="W959" s="57">
        <f t="shared" si="246"/>
        <v>0</v>
      </c>
      <c r="X959" s="57">
        <f>IF(W959=0,0,SUM($U$16:U959))</f>
        <v>0</v>
      </c>
      <c r="Y959" s="22" t="str">
        <f t="shared" si="247"/>
        <v/>
      </c>
      <c r="Z959" s="15">
        <f t="shared" si="242"/>
        <v>40</v>
      </c>
    </row>
    <row r="960" spans="19:26" x14ac:dyDescent="0.3">
      <c r="S960" s="10">
        <f t="shared" si="236"/>
        <v>945</v>
      </c>
      <c r="T960" s="57">
        <f t="shared" si="243"/>
        <v>0</v>
      </c>
      <c r="U960" s="57">
        <f t="shared" si="244"/>
        <v>0</v>
      </c>
      <c r="V960" s="57">
        <f t="shared" si="245"/>
        <v>0</v>
      </c>
      <c r="W960" s="57">
        <f t="shared" si="246"/>
        <v>0</v>
      </c>
      <c r="X960" s="57">
        <f>IF(W960=0,0,SUM($U$16:U960))</f>
        <v>0</v>
      </c>
      <c r="Y960" s="22" t="str">
        <f t="shared" si="247"/>
        <v/>
      </c>
      <c r="Z960" s="15">
        <f t="shared" si="242"/>
        <v>40</v>
      </c>
    </row>
    <row r="961" spans="19:26" x14ac:dyDescent="0.3">
      <c r="S961" s="10">
        <f t="shared" si="236"/>
        <v>946</v>
      </c>
      <c r="T961" s="57">
        <f t="shared" si="243"/>
        <v>0</v>
      </c>
      <c r="U961" s="57">
        <f t="shared" si="244"/>
        <v>0</v>
      </c>
      <c r="V961" s="57">
        <f t="shared" si="245"/>
        <v>0</v>
      </c>
      <c r="W961" s="57">
        <f t="shared" si="246"/>
        <v>0</v>
      </c>
      <c r="X961" s="57">
        <f>IF(W961=0,0,SUM($U$16:U961))</f>
        <v>0</v>
      </c>
      <c r="Y961" s="22" t="str">
        <f t="shared" si="247"/>
        <v/>
      </c>
      <c r="Z961" s="15">
        <f t="shared" si="242"/>
        <v>40</v>
      </c>
    </row>
    <row r="962" spans="19:26" x14ac:dyDescent="0.3">
      <c r="S962" s="10">
        <f t="shared" si="236"/>
        <v>947</v>
      </c>
      <c r="T962" s="57">
        <f t="shared" si="243"/>
        <v>0</v>
      </c>
      <c r="U962" s="57">
        <f t="shared" si="244"/>
        <v>0</v>
      </c>
      <c r="V962" s="57">
        <f t="shared" si="245"/>
        <v>0</v>
      </c>
      <c r="W962" s="57">
        <f t="shared" si="246"/>
        <v>0</v>
      </c>
      <c r="X962" s="57">
        <f>IF(W962=0,0,SUM($U$16:U962))</f>
        <v>0</v>
      </c>
      <c r="Y962" s="22" t="str">
        <f t="shared" si="247"/>
        <v/>
      </c>
      <c r="Z962" s="15">
        <f t="shared" si="242"/>
        <v>40</v>
      </c>
    </row>
    <row r="963" spans="19:26" x14ac:dyDescent="0.3">
      <c r="S963" s="10">
        <f t="shared" si="236"/>
        <v>948</v>
      </c>
      <c r="T963" s="57">
        <f t="shared" si="243"/>
        <v>0</v>
      </c>
      <c r="U963" s="57">
        <f t="shared" si="244"/>
        <v>0</v>
      </c>
      <c r="V963" s="57">
        <f t="shared" si="245"/>
        <v>0</v>
      </c>
      <c r="W963" s="57">
        <f t="shared" si="246"/>
        <v>0</v>
      </c>
      <c r="X963" s="57">
        <f>IF(W963=0,0,SUM($U$16:U963))</f>
        <v>0</v>
      </c>
      <c r="Y963" s="22" t="str">
        <f t="shared" si="247"/>
        <v/>
      </c>
      <c r="Z963" s="15">
        <f t="shared" si="242"/>
        <v>40</v>
      </c>
    </row>
    <row r="964" spans="19:26" x14ac:dyDescent="0.3">
      <c r="S964" s="10">
        <f t="shared" si="236"/>
        <v>949</v>
      </c>
      <c r="T964" s="57">
        <f t="shared" si="243"/>
        <v>0</v>
      </c>
      <c r="U964" s="57">
        <f t="shared" si="244"/>
        <v>0</v>
      </c>
      <c r="V964" s="57">
        <f t="shared" si="245"/>
        <v>0</v>
      </c>
      <c r="W964" s="57">
        <f t="shared" si="246"/>
        <v>0</v>
      </c>
      <c r="X964" s="57">
        <f>IF(W964=0,0,SUM($U$16:U964))</f>
        <v>0</v>
      </c>
      <c r="Y964" s="22" t="str">
        <f t="shared" si="247"/>
        <v/>
      </c>
      <c r="Z964" s="15">
        <f t="shared" si="242"/>
        <v>40</v>
      </c>
    </row>
    <row r="965" spans="19:26" x14ac:dyDescent="0.3">
      <c r="S965" s="10">
        <f t="shared" si="236"/>
        <v>950</v>
      </c>
      <c r="T965" s="57">
        <f t="shared" si="243"/>
        <v>0</v>
      </c>
      <c r="U965" s="57">
        <f t="shared" si="244"/>
        <v>0</v>
      </c>
      <c r="V965" s="57">
        <f t="shared" si="245"/>
        <v>0</v>
      </c>
      <c r="W965" s="57">
        <f t="shared" si="246"/>
        <v>0</v>
      </c>
      <c r="X965" s="57">
        <f>IF(W965=0,0,SUM($U$16:U965))</f>
        <v>0</v>
      </c>
      <c r="Y965" s="22" t="str">
        <f t="shared" si="247"/>
        <v/>
      </c>
      <c r="Z965" s="15">
        <f t="shared" si="242"/>
        <v>40</v>
      </c>
    </row>
    <row r="966" spans="19:26" x14ac:dyDescent="0.3">
      <c r="S966" s="10">
        <f t="shared" si="236"/>
        <v>951</v>
      </c>
      <c r="T966" s="57">
        <f t="shared" si="243"/>
        <v>0</v>
      </c>
      <c r="U966" s="57">
        <f t="shared" si="244"/>
        <v>0</v>
      </c>
      <c r="V966" s="57">
        <f t="shared" si="245"/>
        <v>0</v>
      </c>
      <c r="W966" s="57">
        <f t="shared" si="246"/>
        <v>0</v>
      </c>
      <c r="X966" s="57">
        <f>IF(W966=0,0,SUM($U$16:U966))</f>
        <v>0</v>
      </c>
      <c r="Y966" s="22" t="str">
        <f t="shared" si="247"/>
        <v/>
      </c>
      <c r="Z966" s="15">
        <f t="shared" si="242"/>
        <v>40</v>
      </c>
    </row>
    <row r="967" spans="19:26" x14ac:dyDescent="0.3">
      <c r="S967" s="10">
        <f t="shared" si="236"/>
        <v>952</v>
      </c>
      <c r="T967" s="57">
        <f t="shared" si="243"/>
        <v>0</v>
      </c>
      <c r="U967" s="57">
        <f t="shared" si="244"/>
        <v>0</v>
      </c>
      <c r="V967" s="57">
        <f t="shared" si="245"/>
        <v>0</v>
      </c>
      <c r="W967" s="57">
        <f t="shared" si="246"/>
        <v>0</v>
      </c>
      <c r="X967" s="57">
        <f>IF(W967=0,0,SUM($U$16:U967))</f>
        <v>0</v>
      </c>
      <c r="Y967" s="22" t="str">
        <f t="shared" si="247"/>
        <v/>
      </c>
      <c r="Z967" s="15">
        <f t="shared" si="242"/>
        <v>40</v>
      </c>
    </row>
    <row r="968" spans="19:26" x14ac:dyDescent="0.3">
      <c r="S968" s="10">
        <f t="shared" si="236"/>
        <v>953</v>
      </c>
      <c r="T968" s="57">
        <f t="shared" si="243"/>
        <v>0</v>
      </c>
      <c r="U968" s="57">
        <f t="shared" si="244"/>
        <v>0</v>
      </c>
      <c r="V968" s="57">
        <f t="shared" si="245"/>
        <v>0</v>
      </c>
      <c r="W968" s="57">
        <f t="shared" si="246"/>
        <v>0</v>
      </c>
      <c r="X968" s="57">
        <f>IF(W968=0,0,SUM($U$16:U968))</f>
        <v>0</v>
      </c>
      <c r="Y968" s="22" t="str">
        <f t="shared" si="247"/>
        <v/>
      </c>
      <c r="Z968" s="15">
        <f t="shared" si="242"/>
        <v>40</v>
      </c>
    </row>
    <row r="969" spans="19:26" x14ac:dyDescent="0.3">
      <c r="S969" s="10">
        <f t="shared" si="236"/>
        <v>954</v>
      </c>
      <c r="T969" s="57">
        <f t="shared" si="243"/>
        <v>0</v>
      </c>
      <c r="U969" s="57">
        <f t="shared" si="244"/>
        <v>0</v>
      </c>
      <c r="V969" s="57">
        <f t="shared" si="245"/>
        <v>0</v>
      </c>
      <c r="W969" s="57">
        <f t="shared" si="246"/>
        <v>0</v>
      </c>
      <c r="X969" s="57">
        <f>IF(W969=0,0,SUM($U$16:U969))</f>
        <v>0</v>
      </c>
      <c r="Y969" s="22" t="str">
        <f t="shared" si="247"/>
        <v/>
      </c>
      <c r="Z969" s="15">
        <f t="shared" si="242"/>
        <v>40</v>
      </c>
    </row>
    <row r="970" spans="19:26" x14ac:dyDescent="0.3">
      <c r="S970" s="10">
        <f t="shared" si="236"/>
        <v>955</v>
      </c>
      <c r="T970" s="57">
        <f t="shared" si="243"/>
        <v>0</v>
      </c>
      <c r="U970" s="57">
        <f t="shared" si="244"/>
        <v>0</v>
      </c>
      <c r="V970" s="57">
        <f t="shared" si="245"/>
        <v>0</v>
      </c>
      <c r="W970" s="57">
        <f t="shared" si="246"/>
        <v>0</v>
      </c>
      <c r="X970" s="57">
        <f>IF(W970=0,0,SUM($U$16:U970))</f>
        <v>0</v>
      </c>
      <c r="Y970" s="22" t="str">
        <f t="shared" si="247"/>
        <v/>
      </c>
      <c r="Z970" s="15">
        <f t="shared" si="242"/>
        <v>40</v>
      </c>
    </row>
    <row r="971" spans="19:26" x14ac:dyDescent="0.3">
      <c r="S971" s="10">
        <f t="shared" si="236"/>
        <v>956</v>
      </c>
      <c r="T971" s="57">
        <f t="shared" si="243"/>
        <v>0</v>
      </c>
      <c r="U971" s="57">
        <f t="shared" si="244"/>
        <v>0</v>
      </c>
      <c r="V971" s="57">
        <f t="shared" si="245"/>
        <v>0</v>
      </c>
      <c r="W971" s="57">
        <f t="shared" si="246"/>
        <v>0</v>
      </c>
      <c r="X971" s="57">
        <f>IF(W971=0,0,SUM($U$16:U971))</f>
        <v>0</v>
      </c>
      <c r="Y971" s="22" t="str">
        <f t="shared" si="247"/>
        <v/>
      </c>
      <c r="Z971" s="15">
        <f t="shared" si="242"/>
        <v>40</v>
      </c>
    </row>
    <row r="972" spans="19:26" x14ac:dyDescent="0.3">
      <c r="S972" s="10">
        <f t="shared" si="236"/>
        <v>957</v>
      </c>
      <c r="T972" s="57">
        <f t="shared" si="243"/>
        <v>0</v>
      </c>
      <c r="U972" s="57">
        <f t="shared" si="244"/>
        <v>0</v>
      </c>
      <c r="V972" s="57">
        <f t="shared" si="245"/>
        <v>0</v>
      </c>
      <c r="W972" s="57">
        <f t="shared" si="246"/>
        <v>0</v>
      </c>
      <c r="X972" s="57">
        <f>IF(W972=0,0,SUM($U$16:U972))</f>
        <v>0</v>
      </c>
      <c r="Y972" s="22" t="str">
        <f t="shared" si="247"/>
        <v/>
      </c>
      <c r="Z972" s="15">
        <f t="shared" si="242"/>
        <v>40</v>
      </c>
    </row>
    <row r="973" spans="19:26" x14ac:dyDescent="0.3">
      <c r="S973" s="10">
        <f t="shared" si="236"/>
        <v>958</v>
      </c>
      <c r="T973" s="57">
        <f t="shared" si="243"/>
        <v>0</v>
      </c>
      <c r="U973" s="57">
        <f t="shared" si="244"/>
        <v>0</v>
      </c>
      <c r="V973" s="57">
        <f t="shared" si="245"/>
        <v>0</v>
      </c>
      <c r="W973" s="57">
        <f t="shared" si="246"/>
        <v>0</v>
      </c>
      <c r="X973" s="57">
        <f>IF(W973=0,0,SUM($U$16:U973))</f>
        <v>0</v>
      </c>
      <c r="Y973" s="22" t="str">
        <f t="shared" si="247"/>
        <v/>
      </c>
      <c r="Z973" s="15">
        <f t="shared" si="242"/>
        <v>40</v>
      </c>
    </row>
    <row r="974" spans="19:26" x14ac:dyDescent="0.3">
      <c r="S974" s="10">
        <f t="shared" si="236"/>
        <v>959</v>
      </c>
      <c r="T974" s="57">
        <f t="shared" si="243"/>
        <v>0</v>
      </c>
      <c r="U974" s="57">
        <f t="shared" si="244"/>
        <v>0</v>
      </c>
      <c r="V974" s="57">
        <f t="shared" si="245"/>
        <v>0</v>
      </c>
      <c r="W974" s="57">
        <f t="shared" si="246"/>
        <v>0</v>
      </c>
      <c r="X974" s="57">
        <f>IF(W974=0,0,SUM($U$16:U974))</f>
        <v>0</v>
      </c>
      <c r="Y974" s="22" t="str">
        <f t="shared" si="247"/>
        <v/>
      </c>
      <c r="Z974" s="15">
        <f t="shared" si="242"/>
        <v>40</v>
      </c>
    </row>
    <row r="975" spans="19:26" x14ac:dyDescent="0.3">
      <c r="S975" s="11">
        <f t="shared" si="236"/>
        <v>960</v>
      </c>
      <c r="T975" s="58">
        <f t="shared" si="243"/>
        <v>0</v>
      </c>
      <c r="U975" s="58">
        <f t="shared" si="244"/>
        <v>0</v>
      </c>
      <c r="V975" s="58">
        <f t="shared" si="245"/>
        <v>0</v>
      </c>
      <c r="W975" s="58">
        <f t="shared" si="246"/>
        <v>0</v>
      </c>
      <c r="X975" s="58">
        <f>IF(W975=0,0,SUM($U$16:U975))</f>
        <v>0</v>
      </c>
      <c r="Y975" s="23" t="str">
        <f t="shared" si="247"/>
        <v/>
      </c>
      <c r="Z975" s="14">
        <f t="shared" si="242"/>
        <v>40</v>
      </c>
    </row>
    <row r="976" spans="19:26" x14ac:dyDescent="0.3">
      <c r="S976" s="31"/>
      <c r="T976" s="42"/>
      <c r="U976" s="42"/>
      <c r="V976" s="42"/>
      <c r="W976" s="18"/>
      <c r="X976" s="18"/>
      <c r="Y976" s="32"/>
      <c r="Z976" s="18"/>
    </row>
    <row r="977" spans="19:26" x14ac:dyDescent="0.3">
      <c r="S977" s="31"/>
      <c r="T977" s="42"/>
      <c r="U977" s="42"/>
      <c r="V977" s="42"/>
      <c r="W977" s="18"/>
      <c r="X977" s="18"/>
      <c r="Y977" s="32"/>
      <c r="Z977" s="18"/>
    </row>
    <row r="978" spans="19:26" x14ac:dyDescent="0.3">
      <c r="S978" s="31"/>
      <c r="T978" s="42"/>
      <c r="U978" s="42"/>
      <c r="V978" s="42"/>
      <c r="W978" s="18"/>
      <c r="X978" s="18"/>
      <c r="Y978" s="32"/>
      <c r="Z978" s="18"/>
    </row>
    <row r="979" spans="19:26" x14ac:dyDescent="0.3">
      <c r="S979" s="31"/>
      <c r="T979" s="42"/>
      <c r="U979" s="42"/>
      <c r="V979" s="42"/>
      <c r="W979" s="18"/>
      <c r="X979" s="18"/>
      <c r="Y979" s="32"/>
      <c r="Z979" s="18"/>
    </row>
    <row r="980" spans="19:26" x14ac:dyDescent="0.3">
      <c r="S980" s="31"/>
      <c r="T980" s="42"/>
      <c r="U980" s="42"/>
      <c r="V980" s="42"/>
      <c r="W980" s="18"/>
      <c r="X980" s="18"/>
      <c r="Y980" s="32"/>
      <c r="Z980" s="18"/>
    </row>
    <row r="981" spans="19:26" x14ac:dyDescent="0.3">
      <c r="S981" s="31"/>
      <c r="T981" s="42"/>
      <c r="U981" s="42"/>
      <c r="V981" s="42"/>
      <c r="W981" s="18"/>
      <c r="X981" s="18"/>
      <c r="Y981" s="32"/>
      <c r="Z981" s="18"/>
    </row>
    <row r="982" spans="19:26" x14ac:dyDescent="0.3">
      <c r="S982" s="31"/>
      <c r="T982" s="42"/>
      <c r="U982" s="42"/>
      <c r="V982" s="42"/>
      <c r="W982" s="18"/>
      <c r="X982" s="18"/>
      <c r="Y982" s="32"/>
      <c r="Z982" s="18"/>
    </row>
    <row r="983" spans="19:26" x14ac:dyDescent="0.3">
      <c r="S983" s="31"/>
      <c r="T983" s="42"/>
      <c r="U983" s="42"/>
      <c r="V983" s="42"/>
      <c r="W983" s="18"/>
      <c r="X983" s="18"/>
      <c r="Y983" s="32"/>
      <c r="Z983" s="18"/>
    </row>
    <row r="984" spans="19:26" x14ac:dyDescent="0.3">
      <c r="S984" s="31"/>
      <c r="T984" s="42"/>
      <c r="U984" s="42"/>
      <c r="V984" s="42"/>
      <c r="W984" s="18"/>
      <c r="X984" s="18"/>
      <c r="Y984" s="32"/>
      <c r="Z984" s="18"/>
    </row>
    <row r="985" spans="19:26" x14ac:dyDescent="0.3">
      <c r="S985" s="31"/>
      <c r="T985" s="42"/>
      <c r="U985" s="42"/>
      <c r="V985" s="42"/>
      <c r="W985" s="18"/>
      <c r="X985" s="18"/>
      <c r="Y985" s="32"/>
      <c r="Z985" s="18"/>
    </row>
    <row r="986" spans="19:26" x14ac:dyDescent="0.3">
      <c r="S986" s="31"/>
      <c r="T986" s="42"/>
      <c r="U986" s="42"/>
      <c r="V986" s="42"/>
      <c r="W986" s="18"/>
      <c r="X986" s="18"/>
      <c r="Y986" s="32"/>
      <c r="Z986" s="18"/>
    </row>
    <row r="987" spans="19:26" x14ac:dyDescent="0.3">
      <c r="S987" s="31"/>
      <c r="T987" s="42"/>
      <c r="U987" s="42"/>
      <c r="V987" s="42"/>
      <c r="W987" s="18"/>
      <c r="X987" s="18"/>
      <c r="Y987" s="32"/>
      <c r="Z987" s="18"/>
    </row>
    <row r="988" spans="19:26" x14ac:dyDescent="0.3">
      <c r="S988" s="31"/>
      <c r="T988" s="42"/>
      <c r="U988" s="42"/>
      <c r="V988" s="42"/>
      <c r="W988" s="18"/>
      <c r="X988" s="18"/>
      <c r="Y988" s="32"/>
      <c r="Z988" s="18"/>
    </row>
    <row r="989" spans="19:26" x14ac:dyDescent="0.3">
      <c r="S989" s="31"/>
      <c r="T989" s="42"/>
      <c r="U989" s="42"/>
      <c r="V989" s="42"/>
      <c r="W989" s="18"/>
      <c r="X989" s="18"/>
      <c r="Y989" s="32"/>
      <c r="Z989" s="18"/>
    </row>
    <row r="990" spans="19:26" x14ac:dyDescent="0.3">
      <c r="S990" s="31"/>
      <c r="T990" s="42"/>
      <c r="U990" s="42"/>
      <c r="V990" s="42"/>
      <c r="W990" s="18"/>
      <c r="X990" s="18"/>
      <c r="Y990" s="32"/>
      <c r="Z990" s="18"/>
    </row>
    <row r="991" spans="19:26" x14ac:dyDescent="0.3">
      <c r="S991" s="31"/>
      <c r="T991" s="42"/>
      <c r="U991" s="42"/>
      <c r="V991" s="42"/>
      <c r="W991" s="18"/>
      <c r="X991" s="18"/>
      <c r="Y991" s="32"/>
      <c r="Z991" s="18"/>
    </row>
    <row r="992" spans="19:26" x14ac:dyDescent="0.3">
      <c r="S992" s="31"/>
      <c r="T992" s="42"/>
      <c r="U992" s="42"/>
      <c r="V992" s="42"/>
      <c r="W992" s="18"/>
      <c r="X992" s="18"/>
      <c r="Y992" s="32"/>
      <c r="Z992" s="18"/>
    </row>
    <row r="993" spans="19:26" x14ac:dyDescent="0.3">
      <c r="S993" s="31"/>
      <c r="T993" s="42"/>
      <c r="U993" s="42"/>
      <c r="V993" s="42"/>
      <c r="W993" s="18"/>
      <c r="X993" s="18"/>
      <c r="Y993" s="32"/>
      <c r="Z993" s="18"/>
    </row>
    <row r="994" spans="19:26" x14ac:dyDescent="0.3">
      <c r="S994" s="31"/>
      <c r="T994" s="42"/>
      <c r="U994" s="42"/>
      <c r="V994" s="42"/>
      <c r="W994" s="18"/>
      <c r="X994" s="18"/>
      <c r="Y994" s="32"/>
      <c r="Z994" s="18"/>
    </row>
    <row r="995" spans="19:26" x14ac:dyDescent="0.3">
      <c r="S995" s="31"/>
      <c r="T995" s="42"/>
      <c r="U995" s="42"/>
      <c r="V995" s="42"/>
      <c r="W995" s="18"/>
      <c r="X995" s="18"/>
      <c r="Y995" s="32"/>
      <c r="Z995" s="18"/>
    </row>
    <row r="996" spans="19:26" x14ac:dyDescent="0.3">
      <c r="S996" s="31"/>
      <c r="T996" s="42"/>
      <c r="U996" s="42"/>
      <c r="V996" s="42"/>
      <c r="W996" s="18"/>
      <c r="X996" s="18"/>
      <c r="Y996" s="32"/>
      <c r="Z996" s="18"/>
    </row>
    <row r="997" spans="19:26" x14ac:dyDescent="0.3">
      <c r="S997" s="31"/>
      <c r="T997" s="42"/>
      <c r="U997" s="42"/>
      <c r="V997" s="42"/>
      <c r="W997" s="18"/>
      <c r="X997" s="18"/>
      <c r="Y997" s="32"/>
      <c r="Z997" s="18"/>
    </row>
    <row r="998" spans="19:26" x14ac:dyDescent="0.3">
      <c r="S998" s="31"/>
      <c r="T998" s="42"/>
      <c r="U998" s="42"/>
      <c r="V998" s="42"/>
      <c r="W998" s="18"/>
      <c r="X998" s="18"/>
      <c r="Y998" s="32"/>
      <c r="Z998" s="18"/>
    </row>
    <row r="999" spans="19:26" x14ac:dyDescent="0.3">
      <c r="S999" s="31"/>
      <c r="T999" s="42"/>
      <c r="U999" s="42"/>
      <c r="V999" s="42"/>
      <c r="W999" s="18"/>
      <c r="X999" s="18"/>
      <c r="Y999" s="32"/>
      <c r="Z999" s="18"/>
    </row>
    <row r="1000" spans="19:26" x14ac:dyDescent="0.3">
      <c r="S1000" s="31"/>
      <c r="T1000" s="42"/>
      <c r="U1000" s="42"/>
      <c r="V1000" s="42"/>
      <c r="W1000" s="18"/>
      <c r="X1000" s="18"/>
      <c r="Y1000" s="32"/>
      <c r="Z1000" s="18"/>
    </row>
    <row r="1001" spans="19:26" x14ac:dyDescent="0.3">
      <c r="S1001" s="31"/>
      <c r="T1001" s="42"/>
      <c r="U1001" s="42"/>
      <c r="V1001" s="42"/>
      <c r="W1001" s="18"/>
      <c r="X1001" s="18"/>
      <c r="Y1001" s="32"/>
      <c r="Z1001" s="18"/>
    </row>
    <row r="1002" spans="19:26" x14ac:dyDescent="0.3">
      <c r="S1002" s="31"/>
      <c r="T1002" s="42"/>
      <c r="U1002" s="42"/>
      <c r="V1002" s="42"/>
      <c r="W1002" s="18"/>
      <c r="X1002" s="18"/>
      <c r="Y1002" s="32"/>
      <c r="Z1002" s="18"/>
    </row>
    <row r="1003" spans="19:26" x14ac:dyDescent="0.3">
      <c r="S1003" s="31"/>
      <c r="T1003" s="42"/>
      <c r="U1003" s="42"/>
      <c r="V1003" s="42"/>
      <c r="W1003" s="18"/>
      <c r="X1003" s="18"/>
      <c r="Y1003" s="32"/>
      <c r="Z1003" s="18"/>
    </row>
    <row r="1004" spans="19:26" x14ac:dyDescent="0.3">
      <c r="S1004" s="31"/>
      <c r="T1004" s="42"/>
      <c r="U1004" s="42"/>
      <c r="V1004" s="42"/>
      <c r="W1004" s="18"/>
      <c r="X1004" s="18"/>
      <c r="Y1004" s="32"/>
      <c r="Z1004" s="18"/>
    </row>
    <row r="1005" spans="19:26" x14ac:dyDescent="0.3">
      <c r="S1005" s="31"/>
      <c r="T1005" s="42"/>
      <c r="U1005" s="42"/>
      <c r="V1005" s="42"/>
      <c r="W1005" s="18"/>
      <c r="X1005" s="18"/>
      <c r="Y1005" s="32"/>
      <c r="Z1005" s="18"/>
    </row>
    <row r="1006" spans="19:26" x14ac:dyDescent="0.3">
      <c r="S1006" s="31"/>
      <c r="T1006" s="42"/>
      <c r="U1006" s="42"/>
      <c r="V1006" s="42"/>
      <c r="W1006" s="18"/>
      <c r="X1006" s="18"/>
      <c r="Y1006" s="32"/>
      <c r="Z1006" s="18"/>
    </row>
    <row r="1007" spans="19:26" x14ac:dyDescent="0.3">
      <c r="S1007" s="31"/>
      <c r="T1007" s="42"/>
      <c r="U1007" s="42"/>
      <c r="V1007" s="42"/>
      <c r="W1007" s="18"/>
      <c r="X1007" s="18"/>
      <c r="Y1007" s="32"/>
      <c r="Z1007" s="18"/>
    </row>
    <row r="1008" spans="19:26" x14ac:dyDescent="0.3">
      <c r="S1008" s="31"/>
      <c r="T1008" s="42"/>
      <c r="U1008" s="42"/>
      <c r="V1008" s="42"/>
      <c r="W1008" s="18"/>
      <c r="X1008" s="18"/>
      <c r="Y1008" s="32"/>
      <c r="Z1008" s="18"/>
    </row>
    <row r="1009" spans="19:26" x14ac:dyDescent="0.3">
      <c r="S1009" s="31"/>
      <c r="T1009" s="42"/>
      <c r="U1009" s="42"/>
      <c r="V1009" s="42"/>
      <c r="W1009" s="18"/>
      <c r="X1009" s="18"/>
      <c r="Y1009" s="32"/>
      <c r="Z1009" s="18"/>
    </row>
    <row r="1010" spans="19:26" x14ac:dyDescent="0.3">
      <c r="S1010" s="31"/>
      <c r="T1010" s="42"/>
      <c r="U1010" s="42"/>
      <c r="V1010" s="42"/>
      <c r="W1010" s="18"/>
      <c r="X1010" s="18"/>
      <c r="Y1010" s="32"/>
      <c r="Z1010" s="18"/>
    </row>
    <row r="1011" spans="19:26" x14ac:dyDescent="0.3">
      <c r="S1011" s="31"/>
      <c r="T1011" s="42"/>
      <c r="U1011" s="42"/>
      <c r="V1011" s="42"/>
      <c r="W1011" s="18"/>
      <c r="X1011" s="18"/>
      <c r="Y1011" s="32"/>
      <c r="Z1011" s="18"/>
    </row>
    <row r="1012" spans="19:26" x14ac:dyDescent="0.3">
      <c r="S1012" s="31"/>
      <c r="T1012" s="42"/>
      <c r="U1012" s="42"/>
      <c r="V1012" s="42"/>
      <c r="W1012" s="18"/>
      <c r="X1012" s="18"/>
      <c r="Y1012" s="32"/>
      <c r="Z1012" s="18"/>
    </row>
    <row r="1013" spans="19:26" x14ac:dyDescent="0.3">
      <c r="S1013" s="31"/>
      <c r="T1013" s="42"/>
      <c r="U1013" s="42"/>
      <c r="V1013" s="42"/>
      <c r="W1013" s="18"/>
      <c r="X1013" s="18"/>
      <c r="Y1013" s="32"/>
      <c r="Z1013" s="18"/>
    </row>
    <row r="1014" spans="19:26" x14ac:dyDescent="0.3">
      <c r="S1014" s="31"/>
      <c r="T1014" s="42"/>
      <c r="U1014" s="42"/>
      <c r="V1014" s="42"/>
      <c r="W1014" s="18"/>
      <c r="X1014" s="18"/>
      <c r="Y1014" s="32"/>
      <c r="Z1014" s="18"/>
    </row>
  </sheetData>
  <sheetProtection algorithmName="SHA-512" hashValue="sG4h1W3Yy9UrZCeCuJZlbKiEJJHUTp/dbOxZc+aL4MgJizT3CrZB5F/eNoz8RdfimnV7+vXt8mNQdGlv70uUQQ==" saltValue="JFnqBb/raJoJuiYdkwv0TA==" spinCount="100000" sheet="1" objects="1" scenarios="1"/>
  <protectedRanges>
    <protectedRange sqref="C4:C6" name="Loan Terms"/>
  </protectedRanges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vs BiWeekly Payments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Harte</dc:creator>
  <cp:lastModifiedBy>Robert Fryer</cp:lastModifiedBy>
  <dcterms:created xsi:type="dcterms:W3CDTF">2016-03-04T00:28:15Z</dcterms:created>
  <dcterms:modified xsi:type="dcterms:W3CDTF">2016-03-09T22:27:45Z</dcterms:modified>
</cp:coreProperties>
</file>